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год." sheetId="1" r:id="rId1"/>
    <sheet name="2год.-неик" sheetId="2" r:id="rId2"/>
    <sheet name="2год-след ПБ" sheetId="3" r:id="rId3"/>
  </sheets>
  <definedNames/>
  <calcPr fullCalcOnLoad="1"/>
</workbook>
</file>

<file path=xl/sharedStrings.xml><?xml version="1.0" encoding="utf-8"?>
<sst xmlns="http://schemas.openxmlformats.org/spreadsheetml/2006/main" count="605" uniqueCount="99">
  <si>
    <t>Общо аудиторна заетост</t>
  </si>
  <si>
    <t>Присъствени консултации</t>
  </si>
  <si>
    <t>онлайн консултации</t>
  </si>
  <si>
    <t>контролни тестове</t>
  </si>
  <si>
    <t>казус, есе, курсова работа</t>
  </si>
  <si>
    <t>самостоятелна подготовка</t>
  </si>
  <si>
    <t>Общо извънаудиторна заетост</t>
  </si>
  <si>
    <t>общо</t>
  </si>
  <si>
    <t>ауд. 
заетост</t>
  </si>
  <si>
    <t>извън.
ауд. заетост</t>
  </si>
  <si>
    <t>по лекц. материал</t>
  </si>
  <si>
    <t>по самоподготовката</t>
  </si>
  <si>
    <t>1 - ви курс  - І - ви семестър</t>
  </si>
  <si>
    <t>І</t>
  </si>
  <si>
    <t>Задължителни</t>
  </si>
  <si>
    <t>изпит</t>
  </si>
  <si>
    <t>Всичко 1-ви семестър</t>
  </si>
  <si>
    <t>1 - ви курс  - ІІ - ри семестър</t>
  </si>
  <si>
    <t>Всичко 2-ри семестър</t>
  </si>
  <si>
    <t>Общо 1-ви курс</t>
  </si>
  <si>
    <t>Всичко избираеми</t>
  </si>
  <si>
    <t>Държавен изпит/Защита на магистърска теза</t>
  </si>
  <si>
    <t>Регионални пазари и международни търговски операции</t>
  </si>
  <si>
    <t>Банков мениджмънт</t>
  </si>
  <si>
    <t>Обща икономическа теория</t>
  </si>
  <si>
    <t>Основи на управлението</t>
  </si>
  <si>
    <t>Статистика</t>
  </si>
  <si>
    <t>Финанси</t>
  </si>
  <si>
    <t>Теория на счетоводството</t>
  </si>
  <si>
    <t>Маркетинг</t>
  </si>
  <si>
    <t>Основи на правото</t>
  </si>
  <si>
    <t>Банково дело</t>
  </si>
  <si>
    <t>Стратегическо управление</t>
  </si>
  <si>
    <t>Планиране и прогнозиране</t>
  </si>
  <si>
    <t>Финансови пазари</t>
  </si>
  <si>
    <t>Бизнес стратегии</t>
  </si>
  <si>
    <t>Бизнес анализ на стопанската дейност</t>
  </si>
  <si>
    <t>Предприемачество</t>
  </si>
  <si>
    <t>Международна икономика</t>
  </si>
  <si>
    <t>Инвестиции</t>
  </si>
  <si>
    <t>Управление на риска</t>
  </si>
  <si>
    <t>Организационно развитие</t>
  </si>
  <si>
    <t>Управление на продажбите</t>
  </si>
  <si>
    <t>Лидерство и ръководство</t>
  </si>
  <si>
    <t>РЕКАПИТУЛАЦИЯ - БРОЙ ЧАСОВЕ И КРЕДИТИ</t>
  </si>
  <si>
    <t>Хорариум аудиторна заетост
аудиторна заетост</t>
  </si>
  <si>
    <t>Хорариум извън 
ауд. заетост</t>
  </si>
  <si>
    <t>Общ хорариум</t>
  </si>
  <si>
    <t>Кредити</t>
  </si>
  <si>
    <t>Онлайн консултации</t>
  </si>
  <si>
    <t>извън.
ауд.заетост</t>
  </si>
  <si>
    <t>ОБЩО за ОКС "Магистър"</t>
  </si>
  <si>
    <t>-</t>
  </si>
  <si>
    <t>Общ хорариум часове (кредити) за задължителните дисциплини</t>
  </si>
  <si>
    <t>Общ хорариум часове (кредити) за избираемите дисциплини</t>
  </si>
  <si>
    <t>Общо всичко</t>
  </si>
  <si>
    <t>II</t>
  </si>
  <si>
    <t>вт.ч.:  - задължителни</t>
  </si>
  <si>
    <t>Управление на човешките ресурси</t>
  </si>
  <si>
    <t>Финансово управление на фирмата</t>
  </si>
  <si>
    <t>Избираеми                     (2 от 4)</t>
  </si>
  <si>
    <t xml:space="preserve">Форма на 
контрол </t>
  </si>
  <si>
    <t>6</t>
  </si>
  <si>
    <t>5</t>
  </si>
  <si>
    <t xml:space="preserve">Кредити                                            </t>
  </si>
  <si>
    <t xml:space="preserve">Общ хорариум </t>
  </si>
  <si>
    <t>4</t>
  </si>
  <si>
    <t xml:space="preserve">Хорариум извън 
аудиторна заетост /работа в интернет среда/                                                           </t>
  </si>
  <si>
    <t>3</t>
  </si>
  <si>
    <t xml:space="preserve">Хорариум 
аудиторна заетост                                               </t>
  </si>
  <si>
    <t>2</t>
  </si>
  <si>
    <t xml:space="preserve">Учебни дисциплини                            </t>
  </si>
  <si>
    <t>1</t>
  </si>
  <si>
    <t>II - ри курс  - І - ви семестър</t>
  </si>
  <si>
    <t>II - ри курс  - ІІ - ри семестър</t>
  </si>
  <si>
    <t>Общо 2-ри курс</t>
  </si>
  <si>
    <t>Избираеми                         (2 от 4)</t>
  </si>
  <si>
    <t>Избираеми                         (1 от 2)</t>
  </si>
  <si>
    <t>Избираеми                      (1 от 2)</t>
  </si>
  <si>
    <t>Избираеми                      (2 от 4)</t>
  </si>
  <si>
    <t>Икономическа психология</t>
  </si>
  <si>
    <t>Задължителна учебна практика</t>
  </si>
  <si>
    <t>избираеми</t>
  </si>
  <si>
    <t>факултативни</t>
  </si>
  <si>
    <t>Държавен изпит</t>
  </si>
  <si>
    <t>Регионална икономика</t>
  </si>
  <si>
    <t>Организация и управление на производството</t>
  </si>
  <si>
    <t>Дължавен изпит</t>
  </si>
  <si>
    <t>Банков анализ</t>
  </si>
  <si>
    <t>Банково и бюджетно счетоводство</t>
  </si>
  <si>
    <t>Фондови борси</t>
  </si>
  <si>
    <t>Теория на парите и кредита</t>
  </si>
  <si>
    <t>Управление на външния дълг</t>
  </si>
  <si>
    <t>Управление на банковия риск</t>
  </si>
  <si>
    <t>Капиталово бюджетиране</t>
  </si>
  <si>
    <t>Финансов анализ</t>
  </si>
  <si>
    <t>Банков маркетинг</t>
  </si>
  <si>
    <t>Управление на инвестиционни портфейли</t>
  </si>
  <si>
    <t>Банкови сделки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</si>
</sst>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25">
      <selection activeCell="P50" sqref="P50"/>
    </sheetView>
  </sheetViews>
  <sheetFormatPr defaultColWidth="9.140625" defaultRowHeight="15"/>
  <cols>
    <col min="1" max="1" width="5.140625" style="1" customWidth="1"/>
    <col min="2" max="2" width="17.28125" style="1" customWidth="1"/>
    <col min="3" max="3" width="12.8515625" style="1" customWidth="1"/>
    <col min="4" max="4" width="8.28125" style="1" customWidth="1"/>
    <col min="5" max="5" width="7.7109375" style="1" customWidth="1"/>
    <col min="6" max="7" width="8.7109375" style="1" customWidth="1"/>
    <col min="8" max="8" width="8.28125" style="1" customWidth="1"/>
    <col min="9" max="9" width="8.00390625" style="1" customWidth="1"/>
    <col min="10" max="11" width="9.140625" style="1" customWidth="1"/>
    <col min="12" max="12" width="7.7109375" style="1" customWidth="1"/>
    <col min="13" max="13" width="6.421875" style="1" customWidth="1"/>
    <col min="14" max="16384" width="9.140625" style="1" customWidth="1"/>
  </cols>
  <sheetData>
    <row r="1" spans="1:15" ht="22.5">
      <c r="A1" s="69"/>
      <c r="B1" s="70" t="s">
        <v>71</v>
      </c>
      <c r="C1" s="110" t="s">
        <v>69</v>
      </c>
      <c r="D1" s="100"/>
      <c r="E1" s="100"/>
      <c r="F1" s="101"/>
      <c r="G1" s="110" t="s">
        <v>67</v>
      </c>
      <c r="H1" s="100"/>
      <c r="I1" s="100"/>
      <c r="J1" s="101"/>
      <c r="K1" s="71" t="s">
        <v>65</v>
      </c>
      <c r="L1" s="99" t="s">
        <v>64</v>
      </c>
      <c r="M1" s="100"/>
      <c r="N1" s="101"/>
      <c r="O1" s="72" t="s">
        <v>61</v>
      </c>
    </row>
    <row r="2" spans="1:15" ht="11.25">
      <c r="A2" s="2"/>
      <c r="B2" s="73" t="s">
        <v>72</v>
      </c>
      <c r="C2" s="152" t="s">
        <v>70</v>
      </c>
      <c r="D2" s="153"/>
      <c r="E2" s="153"/>
      <c r="F2" s="154"/>
      <c r="G2" s="152" t="s">
        <v>68</v>
      </c>
      <c r="H2" s="153"/>
      <c r="I2" s="153"/>
      <c r="J2" s="154"/>
      <c r="K2" s="73" t="s">
        <v>66</v>
      </c>
      <c r="L2" s="169" t="s">
        <v>63</v>
      </c>
      <c r="M2" s="170"/>
      <c r="N2" s="171"/>
      <c r="O2" s="74" t="s">
        <v>62</v>
      </c>
    </row>
    <row r="3" spans="1:15" ht="11.25">
      <c r="A3" s="155"/>
      <c r="B3" s="113"/>
      <c r="C3" s="117" t="s">
        <v>0</v>
      </c>
      <c r="D3" s="99" t="s">
        <v>1</v>
      </c>
      <c r="E3" s="165"/>
      <c r="F3" s="102" t="s">
        <v>2</v>
      </c>
      <c r="G3" s="102" t="s">
        <v>3</v>
      </c>
      <c r="H3" s="102" t="s">
        <v>4</v>
      </c>
      <c r="I3" s="117" t="s">
        <v>5</v>
      </c>
      <c r="J3" s="117" t="s">
        <v>6</v>
      </c>
      <c r="K3" s="113"/>
      <c r="L3" s="113" t="s">
        <v>7</v>
      </c>
      <c r="M3" s="115" t="s">
        <v>8</v>
      </c>
      <c r="N3" s="115" t="s">
        <v>9</v>
      </c>
      <c r="O3" s="113"/>
    </row>
    <row r="4" spans="1:15" ht="33.75">
      <c r="A4" s="156"/>
      <c r="B4" s="120"/>
      <c r="C4" s="116"/>
      <c r="D4" s="4" t="s">
        <v>10</v>
      </c>
      <c r="E4" s="5" t="s">
        <v>11</v>
      </c>
      <c r="F4" s="103"/>
      <c r="G4" s="103"/>
      <c r="H4" s="103"/>
      <c r="I4" s="118"/>
      <c r="J4" s="118"/>
      <c r="K4" s="114"/>
      <c r="L4" s="114"/>
      <c r="M4" s="116"/>
      <c r="N4" s="116"/>
      <c r="O4" s="114"/>
    </row>
    <row r="5" spans="1:15" ht="11.25">
      <c r="A5" s="111" t="s">
        <v>12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1.25">
      <c r="A6" s="27" t="s">
        <v>13</v>
      </c>
      <c r="B6" s="28" t="s">
        <v>14</v>
      </c>
      <c r="C6" s="28"/>
      <c r="D6" s="28"/>
      <c r="E6" s="29"/>
      <c r="F6" s="30"/>
      <c r="G6" s="31"/>
      <c r="H6" s="32"/>
      <c r="I6" s="32"/>
      <c r="J6" s="29"/>
      <c r="K6" s="29"/>
      <c r="L6" s="29"/>
      <c r="M6" s="29"/>
      <c r="N6" s="29"/>
      <c r="O6" s="33"/>
    </row>
    <row r="7" spans="1:15" ht="11.25">
      <c r="A7" s="35">
        <v>1</v>
      </c>
      <c r="B7" s="9" t="s">
        <v>88</v>
      </c>
      <c r="C7" s="35">
        <v>45</v>
      </c>
      <c r="D7" s="35">
        <v>6</v>
      </c>
      <c r="E7" s="36">
        <v>3</v>
      </c>
      <c r="F7" s="35">
        <v>36</v>
      </c>
      <c r="G7" s="36">
        <v>10</v>
      </c>
      <c r="H7" s="36">
        <v>40</v>
      </c>
      <c r="I7" s="35">
        <v>145</v>
      </c>
      <c r="J7" s="35">
        <v>195</v>
      </c>
      <c r="K7" s="35">
        <f>C7+J7</f>
        <v>240</v>
      </c>
      <c r="L7" s="35">
        <f>K7/30</f>
        <v>8</v>
      </c>
      <c r="M7" s="37">
        <f>C7/30</f>
        <v>1.5</v>
      </c>
      <c r="N7" s="38">
        <f>J7/30</f>
        <v>6.5</v>
      </c>
      <c r="O7" s="39" t="s">
        <v>15</v>
      </c>
    </row>
    <row r="8" spans="1:15" ht="22.5">
      <c r="A8" s="35">
        <v>2</v>
      </c>
      <c r="B8" s="8" t="s">
        <v>89</v>
      </c>
      <c r="C8" s="35">
        <v>60</v>
      </c>
      <c r="D8" s="35">
        <v>6</v>
      </c>
      <c r="E8" s="36">
        <v>6</v>
      </c>
      <c r="F8" s="35">
        <v>48</v>
      </c>
      <c r="G8" s="36">
        <v>10</v>
      </c>
      <c r="H8" s="36">
        <v>40</v>
      </c>
      <c r="I8" s="35">
        <v>130</v>
      </c>
      <c r="J8" s="35">
        <v>180</v>
      </c>
      <c r="K8" s="35">
        <f>C8+J8</f>
        <v>240</v>
      </c>
      <c r="L8" s="35">
        <f>K8/30</f>
        <v>8</v>
      </c>
      <c r="M8" s="37">
        <f>C8/30</f>
        <v>2</v>
      </c>
      <c r="N8" s="38">
        <f>J8/30</f>
        <v>6</v>
      </c>
      <c r="O8" s="39" t="s">
        <v>15</v>
      </c>
    </row>
    <row r="9" spans="1:15" ht="16.5" customHeight="1">
      <c r="A9" s="35">
        <v>3</v>
      </c>
      <c r="B9" s="1" t="s">
        <v>90</v>
      </c>
      <c r="C9" s="35">
        <v>60</v>
      </c>
      <c r="D9" s="35">
        <v>6</v>
      </c>
      <c r="E9" s="36">
        <v>6</v>
      </c>
      <c r="F9" s="35">
        <v>48</v>
      </c>
      <c r="G9" s="36">
        <v>10</v>
      </c>
      <c r="H9" s="36">
        <v>40</v>
      </c>
      <c r="I9" s="35">
        <v>130</v>
      </c>
      <c r="J9" s="35">
        <v>180</v>
      </c>
      <c r="K9" s="35">
        <f>C9+J9</f>
        <v>240</v>
      </c>
      <c r="L9" s="35">
        <f>K9/30</f>
        <v>8</v>
      </c>
      <c r="M9" s="37">
        <f>C9/30</f>
        <v>2</v>
      </c>
      <c r="N9" s="38">
        <f>J9/30</f>
        <v>6</v>
      </c>
      <c r="O9" s="39" t="s">
        <v>15</v>
      </c>
    </row>
    <row r="10" spans="1:15" ht="45">
      <c r="A10" s="40"/>
      <c r="B10" s="12" t="s">
        <v>53</v>
      </c>
      <c r="C10" s="27">
        <f aca="true" t="shared" si="0" ref="C10:N10">SUM(C7:C9)</f>
        <v>165</v>
      </c>
      <c r="D10" s="27">
        <f t="shared" si="0"/>
        <v>18</v>
      </c>
      <c r="E10" s="27">
        <f t="shared" si="0"/>
        <v>15</v>
      </c>
      <c r="F10" s="27">
        <f t="shared" si="0"/>
        <v>132</v>
      </c>
      <c r="G10" s="41">
        <f t="shared" si="0"/>
        <v>30</v>
      </c>
      <c r="H10" s="41">
        <f t="shared" si="0"/>
        <v>120</v>
      </c>
      <c r="I10" s="41">
        <f t="shared" si="0"/>
        <v>405</v>
      </c>
      <c r="J10" s="41">
        <f t="shared" si="0"/>
        <v>555</v>
      </c>
      <c r="K10" s="41">
        <f t="shared" si="0"/>
        <v>720</v>
      </c>
      <c r="L10" s="41">
        <f t="shared" si="0"/>
        <v>24</v>
      </c>
      <c r="M10" s="41">
        <f t="shared" si="0"/>
        <v>5.5</v>
      </c>
      <c r="N10" s="41">
        <f t="shared" si="0"/>
        <v>18.5</v>
      </c>
      <c r="O10" s="42"/>
    </row>
    <row r="11" spans="1:15" ht="27" customHeight="1">
      <c r="A11" s="60" t="s">
        <v>56</v>
      </c>
      <c r="B11" s="10" t="s">
        <v>76</v>
      </c>
      <c r="C11" s="27"/>
      <c r="D11" s="27"/>
      <c r="E11" s="27"/>
      <c r="F11" s="27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22.5">
      <c r="A12" s="61">
        <v>1</v>
      </c>
      <c r="B12" s="8" t="s">
        <v>91</v>
      </c>
      <c r="C12" s="14">
        <v>45</v>
      </c>
      <c r="D12" s="14">
        <v>6</v>
      </c>
      <c r="E12" s="14">
        <v>3</v>
      </c>
      <c r="F12" s="14">
        <v>36</v>
      </c>
      <c r="G12" s="43">
        <v>10</v>
      </c>
      <c r="H12" s="43">
        <v>25</v>
      </c>
      <c r="I12" s="43">
        <v>10</v>
      </c>
      <c r="J12" s="43">
        <v>45</v>
      </c>
      <c r="K12" s="43">
        <f>C12+J12</f>
        <v>90</v>
      </c>
      <c r="L12" s="43">
        <f>K12/30</f>
        <v>3</v>
      </c>
      <c r="M12" s="43">
        <f>C12/30</f>
        <v>1.5</v>
      </c>
      <c r="N12" s="43">
        <f>J12/30</f>
        <v>1.5</v>
      </c>
      <c r="O12" s="42" t="s">
        <v>15</v>
      </c>
    </row>
    <row r="13" spans="1:15" ht="22.5">
      <c r="A13" s="61">
        <v>2</v>
      </c>
      <c r="B13" s="8" t="s">
        <v>92</v>
      </c>
      <c r="C13" s="14">
        <v>45</v>
      </c>
      <c r="D13" s="14">
        <v>6</v>
      </c>
      <c r="E13" s="14">
        <v>3</v>
      </c>
      <c r="F13" s="14">
        <v>36</v>
      </c>
      <c r="G13" s="43">
        <v>10</v>
      </c>
      <c r="H13" s="43">
        <v>25</v>
      </c>
      <c r="I13" s="43">
        <v>10</v>
      </c>
      <c r="J13" s="43">
        <v>45</v>
      </c>
      <c r="K13" s="43">
        <f>C13+J13</f>
        <v>90</v>
      </c>
      <c r="L13" s="43">
        <f>K13/30</f>
        <v>3</v>
      </c>
      <c r="M13" s="43">
        <f>C13/30</f>
        <v>1.5</v>
      </c>
      <c r="N13" s="43">
        <f>J13/30</f>
        <v>1.5</v>
      </c>
      <c r="O13" s="42" t="s">
        <v>15</v>
      </c>
    </row>
    <row r="14" spans="1:15" ht="22.5">
      <c r="A14" s="61">
        <v>3</v>
      </c>
      <c r="B14" s="8" t="s">
        <v>93</v>
      </c>
      <c r="C14" s="14">
        <v>45</v>
      </c>
      <c r="D14" s="14">
        <v>6</v>
      </c>
      <c r="E14" s="14">
        <v>3</v>
      </c>
      <c r="F14" s="14">
        <v>36</v>
      </c>
      <c r="G14" s="43">
        <v>10</v>
      </c>
      <c r="H14" s="43">
        <v>25</v>
      </c>
      <c r="I14" s="43">
        <v>10</v>
      </c>
      <c r="J14" s="43">
        <v>45</v>
      </c>
      <c r="K14" s="43">
        <f>C14+J14</f>
        <v>90</v>
      </c>
      <c r="L14" s="43">
        <f>K14/30</f>
        <v>3</v>
      </c>
      <c r="M14" s="43">
        <f>C14/30</f>
        <v>1.5</v>
      </c>
      <c r="N14" s="43">
        <f>J14/30</f>
        <v>1.5</v>
      </c>
      <c r="O14" s="42" t="s">
        <v>15</v>
      </c>
    </row>
    <row r="15" spans="1:15" ht="22.5">
      <c r="A15" s="61">
        <v>4</v>
      </c>
      <c r="B15" s="8" t="s">
        <v>94</v>
      </c>
      <c r="C15" s="14">
        <v>45</v>
      </c>
      <c r="D15" s="14">
        <v>6</v>
      </c>
      <c r="E15" s="14">
        <v>3</v>
      </c>
      <c r="F15" s="14">
        <v>36</v>
      </c>
      <c r="G15" s="43">
        <v>10</v>
      </c>
      <c r="H15" s="43">
        <v>25</v>
      </c>
      <c r="I15" s="43">
        <v>10</v>
      </c>
      <c r="J15" s="43">
        <v>45</v>
      </c>
      <c r="K15" s="43">
        <f>C15+J15</f>
        <v>90</v>
      </c>
      <c r="L15" s="43">
        <f>K15/30</f>
        <v>3</v>
      </c>
      <c r="M15" s="43">
        <f>C15/30</f>
        <v>1.5</v>
      </c>
      <c r="N15" s="43">
        <f>J15/30</f>
        <v>1.5</v>
      </c>
      <c r="O15" s="42" t="s">
        <v>15</v>
      </c>
    </row>
    <row r="16" spans="1:15" ht="45">
      <c r="A16" s="40"/>
      <c r="B16" s="12" t="s">
        <v>54</v>
      </c>
      <c r="C16" s="27">
        <f>C12+C13</f>
        <v>90</v>
      </c>
      <c r="D16" s="27">
        <f aca="true" t="shared" si="1" ref="D16:N16">D12+D13</f>
        <v>12</v>
      </c>
      <c r="E16" s="27">
        <f t="shared" si="1"/>
        <v>6</v>
      </c>
      <c r="F16" s="27">
        <f t="shared" si="1"/>
        <v>72</v>
      </c>
      <c r="G16" s="27">
        <f t="shared" si="1"/>
        <v>20</v>
      </c>
      <c r="H16" s="27">
        <f t="shared" si="1"/>
        <v>50</v>
      </c>
      <c r="I16" s="27">
        <f t="shared" si="1"/>
        <v>20</v>
      </c>
      <c r="J16" s="27">
        <f t="shared" si="1"/>
        <v>90</v>
      </c>
      <c r="K16" s="27">
        <f t="shared" si="1"/>
        <v>180</v>
      </c>
      <c r="L16" s="27">
        <f t="shared" si="1"/>
        <v>6</v>
      </c>
      <c r="M16" s="27">
        <f t="shared" si="1"/>
        <v>3</v>
      </c>
      <c r="N16" s="27">
        <f t="shared" si="1"/>
        <v>3</v>
      </c>
      <c r="O16" s="42"/>
    </row>
    <row r="17" spans="1:15" ht="22.5">
      <c r="A17" s="40"/>
      <c r="B17" s="12" t="s">
        <v>16</v>
      </c>
      <c r="C17" s="28">
        <f>C10+C16</f>
        <v>255</v>
      </c>
      <c r="D17" s="28">
        <f aca="true" t="shared" si="2" ref="D17:N17">D10+D16</f>
        <v>30</v>
      </c>
      <c r="E17" s="28">
        <f t="shared" si="2"/>
        <v>21</v>
      </c>
      <c r="F17" s="28">
        <f t="shared" si="2"/>
        <v>204</v>
      </c>
      <c r="G17" s="28">
        <f t="shared" si="2"/>
        <v>50</v>
      </c>
      <c r="H17" s="28">
        <f t="shared" si="2"/>
        <v>170</v>
      </c>
      <c r="I17" s="28">
        <f t="shared" si="2"/>
        <v>425</v>
      </c>
      <c r="J17" s="28">
        <f t="shared" si="2"/>
        <v>645</v>
      </c>
      <c r="K17" s="28">
        <f t="shared" si="2"/>
        <v>900</v>
      </c>
      <c r="L17" s="28">
        <f t="shared" si="2"/>
        <v>30</v>
      </c>
      <c r="M17" s="28">
        <f t="shared" si="2"/>
        <v>8.5</v>
      </c>
      <c r="N17" s="28">
        <f t="shared" si="2"/>
        <v>21.5</v>
      </c>
      <c r="O17" s="42"/>
    </row>
    <row r="18" spans="1:15" ht="33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22.5">
      <c r="A19" s="69"/>
      <c r="B19" s="70" t="s">
        <v>71</v>
      </c>
      <c r="C19" s="110" t="s">
        <v>69</v>
      </c>
      <c r="D19" s="100"/>
      <c r="E19" s="100"/>
      <c r="F19" s="101"/>
      <c r="G19" s="110" t="s">
        <v>67</v>
      </c>
      <c r="H19" s="100"/>
      <c r="I19" s="100"/>
      <c r="J19" s="101"/>
      <c r="K19" s="71" t="s">
        <v>65</v>
      </c>
      <c r="L19" s="99" t="s">
        <v>64</v>
      </c>
      <c r="M19" s="100"/>
      <c r="N19" s="101"/>
      <c r="O19" s="72" t="s">
        <v>61</v>
      </c>
    </row>
    <row r="20" spans="1:15" ht="11.25" customHeight="1">
      <c r="A20" s="2"/>
      <c r="B20" s="73" t="s">
        <v>72</v>
      </c>
      <c r="C20" s="152" t="s">
        <v>70</v>
      </c>
      <c r="D20" s="153"/>
      <c r="E20" s="153"/>
      <c r="F20" s="154"/>
      <c r="G20" s="152" t="s">
        <v>68</v>
      </c>
      <c r="H20" s="153"/>
      <c r="I20" s="153"/>
      <c r="J20" s="154"/>
      <c r="K20" s="73" t="s">
        <v>66</v>
      </c>
      <c r="L20" s="169" t="s">
        <v>63</v>
      </c>
      <c r="M20" s="170"/>
      <c r="N20" s="171"/>
      <c r="O20" s="74" t="s">
        <v>62</v>
      </c>
    </row>
    <row r="21" spans="1:15" ht="11.25">
      <c r="A21" s="155"/>
      <c r="B21" s="113"/>
      <c r="C21" s="117" t="s">
        <v>0</v>
      </c>
      <c r="D21" s="99" t="s">
        <v>1</v>
      </c>
      <c r="E21" s="165"/>
      <c r="F21" s="102" t="s">
        <v>2</v>
      </c>
      <c r="G21" s="102" t="s">
        <v>3</v>
      </c>
      <c r="H21" s="102" t="s">
        <v>4</v>
      </c>
      <c r="I21" s="117" t="s">
        <v>5</v>
      </c>
      <c r="J21" s="117" t="s">
        <v>6</v>
      </c>
      <c r="K21" s="113"/>
      <c r="L21" s="113" t="s">
        <v>7</v>
      </c>
      <c r="M21" s="115" t="s">
        <v>8</v>
      </c>
      <c r="N21" s="115" t="s">
        <v>9</v>
      </c>
      <c r="O21" s="113"/>
    </row>
    <row r="22" spans="1:15" ht="33.75">
      <c r="A22" s="156"/>
      <c r="B22" s="120"/>
      <c r="C22" s="116"/>
      <c r="D22" s="4" t="s">
        <v>10</v>
      </c>
      <c r="E22" s="5" t="s">
        <v>11</v>
      </c>
      <c r="F22" s="103"/>
      <c r="G22" s="103"/>
      <c r="H22" s="103"/>
      <c r="I22" s="118"/>
      <c r="J22" s="118"/>
      <c r="K22" s="114"/>
      <c r="L22" s="114"/>
      <c r="M22" s="116"/>
      <c r="N22" s="116"/>
      <c r="O22" s="114"/>
    </row>
    <row r="23" spans="1:16" ht="11.25" customHeight="1">
      <c r="A23" s="157" t="s">
        <v>17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68"/>
    </row>
    <row r="24" spans="1:15" ht="22.5" customHeight="1">
      <c r="A24" s="27" t="s">
        <v>13</v>
      </c>
      <c r="B24" s="28" t="s">
        <v>14</v>
      </c>
      <c r="C24" s="28"/>
      <c r="D24" s="28"/>
      <c r="E24" s="29"/>
      <c r="F24" s="29"/>
      <c r="G24" s="35"/>
      <c r="H24" s="32"/>
      <c r="I24" s="32"/>
      <c r="J24" s="29"/>
      <c r="K24" s="29"/>
      <c r="L24" s="29"/>
      <c r="M24" s="29"/>
      <c r="N24" s="29"/>
      <c r="O24" s="33"/>
    </row>
    <row r="25" spans="1:15" ht="11.25">
      <c r="A25" s="3">
        <v>1</v>
      </c>
      <c r="B25" s="8" t="s">
        <v>23</v>
      </c>
      <c r="C25" s="35">
        <v>60</v>
      </c>
      <c r="D25" s="35">
        <v>6</v>
      </c>
      <c r="E25" s="35">
        <v>6</v>
      </c>
      <c r="F25" s="35">
        <v>48</v>
      </c>
      <c r="G25" s="44">
        <v>10</v>
      </c>
      <c r="H25" s="44">
        <v>20</v>
      </c>
      <c r="I25" s="3">
        <v>30</v>
      </c>
      <c r="J25" s="3">
        <v>60</v>
      </c>
      <c r="K25" s="3">
        <v>120</v>
      </c>
      <c r="L25" s="3">
        <f>K25/30</f>
        <v>4</v>
      </c>
      <c r="M25" s="45">
        <f>C25/30</f>
        <v>2</v>
      </c>
      <c r="N25" s="46">
        <f>J25/30</f>
        <v>2</v>
      </c>
      <c r="O25" s="47" t="s">
        <v>15</v>
      </c>
    </row>
    <row r="26" spans="1:15" ht="11.25">
      <c r="A26" s="3">
        <v>2</v>
      </c>
      <c r="B26" s="8" t="s">
        <v>95</v>
      </c>
      <c r="C26" s="35">
        <v>60</v>
      </c>
      <c r="D26" s="35">
        <v>6</v>
      </c>
      <c r="E26" s="35">
        <v>6</v>
      </c>
      <c r="F26" s="35">
        <v>48</v>
      </c>
      <c r="G26" s="44">
        <v>10</v>
      </c>
      <c r="H26" s="44">
        <v>20</v>
      </c>
      <c r="I26" s="3">
        <v>30</v>
      </c>
      <c r="J26" s="3">
        <v>60</v>
      </c>
      <c r="K26" s="3">
        <f>C26+J26</f>
        <v>120</v>
      </c>
      <c r="L26" s="3">
        <f>K26/30</f>
        <v>4</v>
      </c>
      <c r="M26" s="45">
        <f>C26/30</f>
        <v>2</v>
      </c>
      <c r="N26" s="46">
        <f>J26/30</f>
        <v>2</v>
      </c>
      <c r="O26" s="47" t="s">
        <v>15</v>
      </c>
    </row>
    <row r="27" spans="1:15" ht="11.25">
      <c r="A27" s="3">
        <v>3</v>
      </c>
      <c r="B27" s="9" t="s">
        <v>96</v>
      </c>
      <c r="C27" s="3">
        <v>45</v>
      </c>
      <c r="D27" s="35">
        <v>6</v>
      </c>
      <c r="E27" s="35">
        <v>3</v>
      </c>
      <c r="F27" s="35">
        <v>36</v>
      </c>
      <c r="G27" s="44">
        <v>10</v>
      </c>
      <c r="H27" s="44">
        <v>25</v>
      </c>
      <c r="I27" s="3">
        <v>40</v>
      </c>
      <c r="J27" s="3">
        <v>75</v>
      </c>
      <c r="K27" s="3">
        <v>120</v>
      </c>
      <c r="L27" s="3">
        <v>4</v>
      </c>
      <c r="M27" s="45">
        <v>1.5</v>
      </c>
      <c r="N27" s="46">
        <v>2.5</v>
      </c>
      <c r="O27" s="47" t="s">
        <v>15</v>
      </c>
    </row>
    <row r="28" spans="1:15" ht="45">
      <c r="A28" s="40"/>
      <c r="B28" s="12" t="s">
        <v>53</v>
      </c>
      <c r="C28" s="27">
        <f aca="true" t="shared" si="3" ref="C28:N28">SUM(C25:C27)</f>
        <v>165</v>
      </c>
      <c r="D28" s="27">
        <f t="shared" si="3"/>
        <v>18</v>
      </c>
      <c r="E28" s="27">
        <f t="shared" si="3"/>
        <v>15</v>
      </c>
      <c r="F28" s="27">
        <f t="shared" si="3"/>
        <v>132</v>
      </c>
      <c r="G28" s="41">
        <f t="shared" si="3"/>
        <v>30</v>
      </c>
      <c r="H28" s="41">
        <f t="shared" si="3"/>
        <v>65</v>
      </c>
      <c r="I28" s="41">
        <f t="shared" si="3"/>
        <v>100</v>
      </c>
      <c r="J28" s="41">
        <f t="shared" si="3"/>
        <v>195</v>
      </c>
      <c r="K28" s="41">
        <f t="shared" si="3"/>
        <v>360</v>
      </c>
      <c r="L28" s="41">
        <f t="shared" si="3"/>
        <v>12</v>
      </c>
      <c r="M28" s="41">
        <f t="shared" si="3"/>
        <v>5.5</v>
      </c>
      <c r="N28" s="41">
        <f t="shared" si="3"/>
        <v>6.5</v>
      </c>
      <c r="O28" s="42"/>
    </row>
    <row r="29" spans="1:15" ht="22.5">
      <c r="A29" s="60" t="s">
        <v>56</v>
      </c>
      <c r="B29" s="12" t="s">
        <v>77</v>
      </c>
      <c r="C29" s="27"/>
      <c r="D29" s="27"/>
      <c r="E29" s="27"/>
      <c r="F29" s="27"/>
      <c r="G29" s="41"/>
      <c r="H29" s="41"/>
      <c r="I29" s="41"/>
      <c r="J29" s="41"/>
      <c r="K29" s="41"/>
      <c r="L29" s="41"/>
      <c r="M29" s="41"/>
      <c r="N29" s="41"/>
      <c r="O29" s="42"/>
    </row>
    <row r="30" spans="1:15" ht="33.75">
      <c r="A30" s="61">
        <v>1</v>
      </c>
      <c r="B30" s="9" t="s">
        <v>22</v>
      </c>
      <c r="C30" s="3">
        <v>45</v>
      </c>
      <c r="D30" s="14">
        <v>6</v>
      </c>
      <c r="E30" s="14">
        <v>3</v>
      </c>
      <c r="F30" s="14">
        <v>36</v>
      </c>
      <c r="G30" s="43">
        <v>10</v>
      </c>
      <c r="H30" s="43">
        <v>25</v>
      </c>
      <c r="I30" s="43">
        <v>10</v>
      </c>
      <c r="J30" s="43">
        <v>45</v>
      </c>
      <c r="K30" s="43">
        <f>C30+J30</f>
        <v>90</v>
      </c>
      <c r="L30" s="43">
        <f>K30/30</f>
        <v>3</v>
      </c>
      <c r="M30" s="43">
        <f>C30/30</f>
        <v>1.5</v>
      </c>
      <c r="N30" s="43">
        <f>J30/30</f>
        <v>1.5</v>
      </c>
      <c r="O30" s="42" t="s">
        <v>15</v>
      </c>
    </row>
    <row r="31" spans="1:15" ht="33.75">
      <c r="A31" s="61">
        <v>2</v>
      </c>
      <c r="B31" s="8" t="s">
        <v>97</v>
      </c>
      <c r="C31" s="35">
        <v>45</v>
      </c>
      <c r="D31" s="14">
        <v>6</v>
      </c>
      <c r="E31" s="14">
        <v>3</v>
      </c>
      <c r="F31" s="14">
        <v>36</v>
      </c>
      <c r="G31" s="43">
        <v>10</v>
      </c>
      <c r="H31" s="43">
        <v>25</v>
      </c>
      <c r="I31" s="43">
        <v>10</v>
      </c>
      <c r="J31" s="43">
        <v>45</v>
      </c>
      <c r="K31" s="43">
        <f>C31+J31</f>
        <v>90</v>
      </c>
      <c r="L31" s="43">
        <f>K31/30</f>
        <v>3</v>
      </c>
      <c r="M31" s="43">
        <f>C31/30</f>
        <v>1.5</v>
      </c>
      <c r="N31" s="43">
        <f>J31/30</f>
        <v>1.5</v>
      </c>
      <c r="O31" s="42" t="s">
        <v>15</v>
      </c>
    </row>
    <row r="32" spans="1:15" ht="11.25">
      <c r="A32" s="61">
        <v>3</v>
      </c>
      <c r="B32" s="9" t="s">
        <v>98</v>
      </c>
      <c r="C32" s="35">
        <v>45</v>
      </c>
      <c r="D32" s="14">
        <v>6</v>
      </c>
      <c r="E32" s="14">
        <v>3</v>
      </c>
      <c r="F32" s="14">
        <v>36</v>
      </c>
      <c r="G32" s="43">
        <v>10</v>
      </c>
      <c r="H32" s="43">
        <v>25</v>
      </c>
      <c r="I32" s="43">
        <v>10</v>
      </c>
      <c r="J32" s="43">
        <v>45</v>
      </c>
      <c r="K32" s="43">
        <v>90</v>
      </c>
      <c r="L32" s="43">
        <v>3</v>
      </c>
      <c r="M32" s="43">
        <v>1.5</v>
      </c>
      <c r="N32" s="43">
        <v>1.5</v>
      </c>
      <c r="O32" s="42" t="s">
        <v>15</v>
      </c>
    </row>
    <row r="33" spans="1:15" ht="45">
      <c r="A33" s="40"/>
      <c r="B33" s="12" t="s">
        <v>54</v>
      </c>
      <c r="C33" s="27">
        <f>C30</f>
        <v>45</v>
      </c>
      <c r="D33" s="27">
        <f aca="true" t="shared" si="4" ref="D33:N33">D30</f>
        <v>6</v>
      </c>
      <c r="E33" s="27">
        <f t="shared" si="4"/>
        <v>3</v>
      </c>
      <c r="F33" s="27">
        <f t="shared" si="4"/>
        <v>36</v>
      </c>
      <c r="G33" s="27">
        <f t="shared" si="4"/>
        <v>10</v>
      </c>
      <c r="H33" s="27">
        <f t="shared" si="4"/>
        <v>25</v>
      </c>
      <c r="I33" s="27">
        <f t="shared" si="4"/>
        <v>10</v>
      </c>
      <c r="J33" s="27">
        <f t="shared" si="4"/>
        <v>45</v>
      </c>
      <c r="K33" s="27">
        <f t="shared" si="4"/>
        <v>90</v>
      </c>
      <c r="L33" s="27">
        <f t="shared" si="4"/>
        <v>3</v>
      </c>
      <c r="M33" s="27">
        <f t="shared" si="4"/>
        <v>1.5</v>
      </c>
      <c r="N33" s="27">
        <f t="shared" si="4"/>
        <v>1.5</v>
      </c>
      <c r="O33" s="42"/>
    </row>
    <row r="34" spans="1:15" ht="33.75">
      <c r="A34" s="40"/>
      <c r="B34" s="12" t="s">
        <v>21</v>
      </c>
      <c r="C34" s="27"/>
      <c r="D34" s="27"/>
      <c r="E34" s="27"/>
      <c r="F34" s="27"/>
      <c r="G34" s="41"/>
      <c r="H34" s="41"/>
      <c r="I34" s="41"/>
      <c r="J34" s="41">
        <v>450</v>
      </c>
      <c r="K34" s="27">
        <v>450</v>
      </c>
      <c r="L34" s="27">
        <f>K34/30</f>
        <v>15</v>
      </c>
      <c r="M34" s="27"/>
      <c r="N34" s="27">
        <f>J34/30</f>
        <v>15</v>
      </c>
      <c r="O34" s="42"/>
    </row>
    <row r="35" spans="1:15" ht="22.5">
      <c r="A35" s="40"/>
      <c r="B35" s="12" t="s">
        <v>18</v>
      </c>
      <c r="C35" s="28">
        <f aca="true" t="shared" si="5" ref="C35:N35">C28+C33+C34</f>
        <v>210</v>
      </c>
      <c r="D35" s="28">
        <f t="shared" si="5"/>
        <v>24</v>
      </c>
      <c r="E35" s="28">
        <f t="shared" si="5"/>
        <v>18</v>
      </c>
      <c r="F35" s="28">
        <f t="shared" si="5"/>
        <v>168</v>
      </c>
      <c r="G35" s="28">
        <f t="shared" si="5"/>
        <v>40</v>
      </c>
      <c r="H35" s="28">
        <f t="shared" si="5"/>
        <v>90</v>
      </c>
      <c r="I35" s="28">
        <f t="shared" si="5"/>
        <v>110</v>
      </c>
      <c r="J35" s="28">
        <f t="shared" si="5"/>
        <v>690</v>
      </c>
      <c r="K35" s="28">
        <f t="shared" si="5"/>
        <v>900</v>
      </c>
      <c r="L35" s="28">
        <f t="shared" si="5"/>
        <v>30</v>
      </c>
      <c r="M35" s="28">
        <f t="shared" si="5"/>
        <v>7</v>
      </c>
      <c r="N35" s="28">
        <f t="shared" si="5"/>
        <v>23</v>
      </c>
      <c r="O35" s="48"/>
    </row>
    <row r="36" spans="1:15" ht="12" thickBot="1">
      <c r="A36" s="49"/>
      <c r="B36" s="13" t="s">
        <v>55</v>
      </c>
      <c r="C36" s="51">
        <f aca="true" t="shared" si="6" ref="C36:N36">C17+C35</f>
        <v>465</v>
      </c>
      <c r="D36" s="51">
        <f t="shared" si="6"/>
        <v>54</v>
      </c>
      <c r="E36" s="51">
        <f t="shared" si="6"/>
        <v>39</v>
      </c>
      <c r="F36" s="51">
        <f t="shared" si="6"/>
        <v>372</v>
      </c>
      <c r="G36" s="52">
        <f t="shared" si="6"/>
        <v>90</v>
      </c>
      <c r="H36" s="52">
        <f t="shared" si="6"/>
        <v>260</v>
      </c>
      <c r="I36" s="52">
        <f t="shared" si="6"/>
        <v>535</v>
      </c>
      <c r="J36" s="52">
        <f t="shared" si="6"/>
        <v>1335</v>
      </c>
      <c r="K36" s="52">
        <f t="shared" si="6"/>
        <v>1800</v>
      </c>
      <c r="L36" s="52">
        <f t="shared" si="6"/>
        <v>60</v>
      </c>
      <c r="M36" s="52">
        <f t="shared" si="6"/>
        <v>15.5</v>
      </c>
      <c r="N36" s="52">
        <f t="shared" si="6"/>
        <v>44.5</v>
      </c>
      <c r="O36" s="53"/>
    </row>
    <row r="37" spans="1:15" ht="11.25">
      <c r="A37" s="54"/>
      <c r="B37" s="5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1.25">
      <c r="A38" s="54"/>
      <c r="B38" s="55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5">
      <c r="A39" s="128" t="s">
        <v>51</v>
      </c>
      <c r="B39" s="129"/>
      <c r="C39" s="130"/>
      <c r="D39" s="58">
        <f>D47</f>
        <v>465</v>
      </c>
      <c r="E39" s="58">
        <f aca="true" t="shared" si="7" ref="E39:O39">E47</f>
        <v>54</v>
      </c>
      <c r="F39" s="58">
        <f t="shared" si="7"/>
        <v>39</v>
      </c>
      <c r="G39" s="58">
        <f t="shared" si="7"/>
        <v>372</v>
      </c>
      <c r="H39" s="58">
        <f t="shared" si="7"/>
        <v>90</v>
      </c>
      <c r="I39" s="58">
        <f t="shared" si="7"/>
        <v>260</v>
      </c>
      <c r="J39" s="58">
        <f t="shared" si="7"/>
        <v>535</v>
      </c>
      <c r="K39" s="58">
        <f t="shared" si="7"/>
        <v>1335</v>
      </c>
      <c r="L39" s="58">
        <f t="shared" si="7"/>
        <v>1800</v>
      </c>
      <c r="M39" s="58">
        <f t="shared" si="7"/>
        <v>60</v>
      </c>
      <c r="N39" s="58">
        <f t="shared" si="7"/>
        <v>15.5</v>
      </c>
      <c r="O39" s="58">
        <f t="shared" si="7"/>
        <v>44.5</v>
      </c>
    </row>
    <row r="40" ht="12" thickBot="1"/>
    <row r="41" spans="1:15" ht="11.25">
      <c r="A41" s="135" t="s">
        <v>44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15" ht="12" thickBot="1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 ht="11.25">
      <c r="A43" s="144"/>
      <c r="B43" s="136"/>
      <c r="C43" s="145"/>
      <c r="D43" s="104" t="s">
        <v>45</v>
      </c>
      <c r="E43" s="105"/>
      <c r="F43" s="105"/>
      <c r="G43" s="106"/>
      <c r="H43" s="104" t="s">
        <v>46</v>
      </c>
      <c r="I43" s="105"/>
      <c r="J43" s="105"/>
      <c r="K43" s="106"/>
      <c r="L43" s="119" t="s">
        <v>47</v>
      </c>
      <c r="M43" s="121" t="s">
        <v>48</v>
      </c>
      <c r="N43" s="121"/>
      <c r="O43" s="122"/>
    </row>
    <row r="44" spans="1:15" ht="11.25">
      <c r="A44" s="146"/>
      <c r="B44" s="147"/>
      <c r="C44" s="148"/>
      <c r="D44" s="125" t="s">
        <v>0</v>
      </c>
      <c r="E44" s="127" t="s">
        <v>1</v>
      </c>
      <c r="F44" s="127"/>
      <c r="G44" s="127" t="s">
        <v>49</v>
      </c>
      <c r="H44" s="107"/>
      <c r="I44" s="108"/>
      <c r="J44" s="108"/>
      <c r="K44" s="109"/>
      <c r="L44" s="119"/>
      <c r="M44" s="123"/>
      <c r="N44" s="123"/>
      <c r="O44" s="124"/>
    </row>
    <row r="45" spans="1:15" ht="45">
      <c r="A45" s="146"/>
      <c r="B45" s="147"/>
      <c r="C45" s="148"/>
      <c r="D45" s="126"/>
      <c r="E45" s="4" t="s">
        <v>10</v>
      </c>
      <c r="F45" s="4" t="s">
        <v>11</v>
      </c>
      <c r="G45" s="127"/>
      <c r="H45" s="14" t="s">
        <v>3</v>
      </c>
      <c r="I45" s="15" t="s">
        <v>4</v>
      </c>
      <c r="J45" s="16" t="s">
        <v>5</v>
      </c>
      <c r="K45" s="16" t="s">
        <v>6</v>
      </c>
      <c r="L45" s="118"/>
      <c r="M45" s="11" t="s">
        <v>7</v>
      </c>
      <c r="N45" s="14" t="s">
        <v>8</v>
      </c>
      <c r="O45" s="17" t="s">
        <v>50</v>
      </c>
    </row>
    <row r="46" spans="1:15" ht="11.25">
      <c r="A46" s="149"/>
      <c r="B46" s="150"/>
      <c r="C46" s="151"/>
      <c r="D46" s="159">
        <v>1</v>
      </c>
      <c r="E46" s="160"/>
      <c r="F46" s="160"/>
      <c r="G46" s="161"/>
      <c r="H46" s="162">
        <v>2</v>
      </c>
      <c r="I46" s="163"/>
      <c r="J46" s="163"/>
      <c r="K46" s="164"/>
      <c r="L46" s="11">
        <v>3</v>
      </c>
      <c r="M46" s="11">
        <v>4</v>
      </c>
      <c r="N46" s="14">
        <v>5</v>
      </c>
      <c r="O46" s="17">
        <v>6</v>
      </c>
    </row>
    <row r="47" spans="1:15" ht="15">
      <c r="A47" s="128" t="s">
        <v>51</v>
      </c>
      <c r="B47" s="129"/>
      <c r="C47" s="130"/>
      <c r="D47" s="6">
        <f aca="true" t="shared" si="8" ref="D47:L47">C17+C35</f>
        <v>465</v>
      </c>
      <c r="E47" s="6">
        <f t="shared" si="8"/>
        <v>54</v>
      </c>
      <c r="F47" s="6">
        <f t="shared" si="8"/>
        <v>39</v>
      </c>
      <c r="G47" s="6">
        <f t="shared" si="8"/>
        <v>372</v>
      </c>
      <c r="H47" s="6">
        <f t="shared" si="8"/>
        <v>90</v>
      </c>
      <c r="I47" s="6">
        <f t="shared" si="8"/>
        <v>260</v>
      </c>
      <c r="J47" s="6">
        <f t="shared" si="8"/>
        <v>535</v>
      </c>
      <c r="K47" s="6">
        <f t="shared" si="8"/>
        <v>1335</v>
      </c>
      <c r="L47" s="6">
        <f t="shared" si="8"/>
        <v>1800</v>
      </c>
      <c r="M47" s="6">
        <f>L47/30</f>
        <v>60</v>
      </c>
      <c r="N47" s="20">
        <f>D47/30</f>
        <v>15.5</v>
      </c>
      <c r="O47" s="21">
        <f>K47/30</f>
        <v>44.5</v>
      </c>
    </row>
    <row r="48" spans="1:15" ht="15">
      <c r="A48" s="131" t="s">
        <v>57</v>
      </c>
      <c r="B48" s="132"/>
      <c r="C48" s="133"/>
      <c r="D48" s="11">
        <f aca="true" t="shared" si="9" ref="D48:L48">C10+C28</f>
        <v>330</v>
      </c>
      <c r="E48" s="11">
        <f t="shared" si="9"/>
        <v>36</v>
      </c>
      <c r="F48" s="11">
        <f t="shared" si="9"/>
        <v>30</v>
      </c>
      <c r="G48" s="11">
        <f t="shared" si="9"/>
        <v>264</v>
      </c>
      <c r="H48" s="11">
        <f t="shared" si="9"/>
        <v>60</v>
      </c>
      <c r="I48" s="11">
        <f t="shared" si="9"/>
        <v>185</v>
      </c>
      <c r="J48" s="11">
        <f t="shared" si="9"/>
        <v>505</v>
      </c>
      <c r="K48" s="11">
        <f t="shared" si="9"/>
        <v>750</v>
      </c>
      <c r="L48" s="11">
        <f t="shared" si="9"/>
        <v>1080</v>
      </c>
      <c r="M48" s="11">
        <f>L48/30</f>
        <v>36</v>
      </c>
      <c r="N48" s="22">
        <f>D48/30</f>
        <v>11</v>
      </c>
      <c r="O48" s="23">
        <f>K48/30</f>
        <v>25</v>
      </c>
    </row>
    <row r="49" spans="1:15" ht="15">
      <c r="A49" s="134" t="s">
        <v>82</v>
      </c>
      <c r="B49" s="132"/>
      <c r="C49" s="133"/>
      <c r="D49" s="11">
        <f aca="true" t="shared" si="10" ref="D49:L49">C16+C33</f>
        <v>135</v>
      </c>
      <c r="E49" s="11">
        <f t="shared" si="10"/>
        <v>18</v>
      </c>
      <c r="F49" s="11">
        <f t="shared" si="10"/>
        <v>9</v>
      </c>
      <c r="G49" s="11">
        <f t="shared" si="10"/>
        <v>108</v>
      </c>
      <c r="H49" s="11">
        <f t="shared" si="10"/>
        <v>30</v>
      </c>
      <c r="I49" s="11">
        <f t="shared" si="10"/>
        <v>75</v>
      </c>
      <c r="J49" s="11">
        <f t="shared" si="10"/>
        <v>30</v>
      </c>
      <c r="K49" s="11">
        <f t="shared" si="10"/>
        <v>135</v>
      </c>
      <c r="L49" s="11">
        <f t="shared" si="10"/>
        <v>270</v>
      </c>
      <c r="M49" s="11">
        <f>L49/30</f>
        <v>9</v>
      </c>
      <c r="N49" s="22">
        <f>D49/30</f>
        <v>4.5</v>
      </c>
      <c r="O49" s="23">
        <f>K49/30</f>
        <v>4.5</v>
      </c>
    </row>
    <row r="50" spans="1:15" ht="15" customHeight="1">
      <c r="A50" s="166" t="s">
        <v>83</v>
      </c>
      <c r="B50" s="167"/>
      <c r="C50" s="168"/>
      <c r="D50" s="80" t="s">
        <v>52</v>
      </c>
      <c r="E50" s="80" t="s">
        <v>52</v>
      </c>
      <c r="F50" s="80" t="s">
        <v>52</v>
      </c>
      <c r="G50" s="80" t="s">
        <v>52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 t="s">
        <v>52</v>
      </c>
      <c r="N50" s="81" t="s">
        <v>52</v>
      </c>
      <c r="O50" s="82" t="s">
        <v>52</v>
      </c>
    </row>
    <row r="51" spans="1:15" ht="15" customHeight="1">
      <c r="A51" s="166" t="s">
        <v>81</v>
      </c>
      <c r="B51" s="167"/>
      <c r="C51" s="168"/>
      <c r="D51" s="80" t="s">
        <v>52</v>
      </c>
      <c r="E51" s="80" t="s">
        <v>52</v>
      </c>
      <c r="F51" s="80" t="s">
        <v>52</v>
      </c>
      <c r="G51" s="80" t="s">
        <v>52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 t="s">
        <v>52</v>
      </c>
      <c r="N51" s="81" t="s">
        <v>52</v>
      </c>
      <c r="O51" s="82" t="s">
        <v>52</v>
      </c>
    </row>
    <row r="52" spans="1:15" ht="15.75" thickBot="1">
      <c r="A52" s="141" t="s">
        <v>84</v>
      </c>
      <c r="B52" s="142"/>
      <c r="C52" s="143"/>
      <c r="D52" s="24"/>
      <c r="E52" s="24"/>
      <c r="F52" s="24"/>
      <c r="G52" s="24"/>
      <c r="H52" s="24"/>
      <c r="I52" s="24"/>
      <c r="J52" s="24"/>
      <c r="K52" s="24">
        <v>450</v>
      </c>
      <c r="L52" s="24">
        <v>450</v>
      </c>
      <c r="M52" s="24">
        <f>L52/30</f>
        <v>15</v>
      </c>
      <c r="N52" s="25"/>
      <c r="O52" s="26">
        <f>K52/30</f>
        <v>15</v>
      </c>
    </row>
  </sheetData>
  <sheetProtection/>
  <mergeCells count="60">
    <mergeCell ref="A50:C50"/>
    <mergeCell ref="A51:C51"/>
    <mergeCell ref="B21:B22"/>
    <mergeCell ref="C21:C22"/>
    <mergeCell ref="L2:N2"/>
    <mergeCell ref="C20:F20"/>
    <mergeCell ref="G20:J20"/>
    <mergeCell ref="L20:N20"/>
    <mergeCell ref="K21:K22"/>
    <mergeCell ref="G19:J19"/>
    <mergeCell ref="L19:N19"/>
    <mergeCell ref="D21:E21"/>
    <mergeCell ref="L21:L22"/>
    <mergeCell ref="M21:M22"/>
    <mergeCell ref="N21:N22"/>
    <mergeCell ref="G1:J1"/>
    <mergeCell ref="G2:J2"/>
    <mergeCell ref="D3:E3"/>
    <mergeCell ref="F3:F4"/>
    <mergeCell ref="G3:G4"/>
    <mergeCell ref="J3:J4"/>
    <mergeCell ref="K3:K4"/>
    <mergeCell ref="A52:C52"/>
    <mergeCell ref="A43:C46"/>
    <mergeCell ref="A39:C39"/>
    <mergeCell ref="C2:F2"/>
    <mergeCell ref="A3:A4"/>
    <mergeCell ref="A21:A22"/>
    <mergeCell ref="A23:O23"/>
    <mergeCell ref="C3:C4"/>
    <mergeCell ref="A47:C47"/>
    <mergeCell ref="A48:C48"/>
    <mergeCell ref="A49:C49"/>
    <mergeCell ref="A41:O42"/>
    <mergeCell ref="F21:F22"/>
    <mergeCell ref="G21:G22"/>
    <mergeCell ref="H21:H22"/>
    <mergeCell ref="O21:O22"/>
    <mergeCell ref="D46:G46"/>
    <mergeCell ref="H46:K46"/>
    <mergeCell ref="B3:B4"/>
    <mergeCell ref="M43:O44"/>
    <mergeCell ref="D44:D45"/>
    <mergeCell ref="E44:F44"/>
    <mergeCell ref="G44:G45"/>
    <mergeCell ref="I21:I22"/>
    <mergeCell ref="J21:J22"/>
    <mergeCell ref="N3:N4"/>
    <mergeCell ref="O3:O4"/>
    <mergeCell ref="C19:F19"/>
    <mergeCell ref="L1:N1"/>
    <mergeCell ref="H3:H4"/>
    <mergeCell ref="D43:G43"/>
    <mergeCell ref="H43:K44"/>
    <mergeCell ref="C1:F1"/>
    <mergeCell ref="A5:O5"/>
    <mergeCell ref="L3:L4"/>
    <mergeCell ref="M3:M4"/>
    <mergeCell ref="I3:I4"/>
    <mergeCell ref="L43:L4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67">
      <selection activeCell="P57" sqref="P57"/>
    </sheetView>
  </sheetViews>
  <sheetFormatPr defaultColWidth="9.140625" defaultRowHeight="15"/>
  <cols>
    <col min="1" max="1" width="3.8515625" style="1" customWidth="1"/>
    <col min="2" max="3" width="11.8515625" style="1" customWidth="1"/>
    <col min="4" max="4" width="6.28125" style="1" customWidth="1"/>
    <col min="5" max="5" width="6.421875" style="1" customWidth="1"/>
    <col min="6" max="6" width="8.00390625" style="1" customWidth="1"/>
    <col min="7" max="7" width="9.140625" style="1" customWidth="1"/>
    <col min="8" max="8" width="8.00390625" style="1" customWidth="1"/>
    <col min="9" max="9" width="7.421875" style="1" customWidth="1"/>
    <col min="10" max="11" width="9.140625" style="1" customWidth="1"/>
    <col min="12" max="12" width="7.8515625" style="1" customWidth="1"/>
    <col min="13" max="13" width="6.8515625" style="1" customWidth="1"/>
    <col min="14" max="16384" width="9.140625" style="1" customWidth="1"/>
  </cols>
  <sheetData>
    <row r="1" spans="1:15" ht="22.5">
      <c r="A1" s="69"/>
      <c r="B1" s="70" t="s">
        <v>71</v>
      </c>
      <c r="C1" s="110" t="s">
        <v>69</v>
      </c>
      <c r="D1" s="100"/>
      <c r="E1" s="100"/>
      <c r="F1" s="101"/>
      <c r="G1" s="110" t="s">
        <v>67</v>
      </c>
      <c r="H1" s="100"/>
      <c r="I1" s="100"/>
      <c r="J1" s="101"/>
      <c r="K1" s="71" t="s">
        <v>65</v>
      </c>
      <c r="L1" s="99" t="s">
        <v>64</v>
      </c>
      <c r="M1" s="100"/>
      <c r="N1" s="101"/>
      <c r="O1" s="72" t="s">
        <v>61</v>
      </c>
    </row>
    <row r="2" spans="1:15" ht="11.25">
      <c r="A2" s="2"/>
      <c r="B2" s="73" t="s">
        <v>72</v>
      </c>
      <c r="C2" s="152" t="s">
        <v>70</v>
      </c>
      <c r="D2" s="153"/>
      <c r="E2" s="153"/>
      <c r="F2" s="154"/>
      <c r="G2" s="152" t="s">
        <v>68</v>
      </c>
      <c r="H2" s="153"/>
      <c r="I2" s="153"/>
      <c r="J2" s="154"/>
      <c r="K2" s="73" t="s">
        <v>66</v>
      </c>
      <c r="L2" s="169" t="s">
        <v>63</v>
      </c>
      <c r="M2" s="170"/>
      <c r="N2" s="171"/>
      <c r="O2" s="74" t="s">
        <v>62</v>
      </c>
    </row>
    <row r="3" spans="1:15" ht="11.25" customHeight="1">
      <c r="A3" s="155"/>
      <c r="B3" s="113"/>
      <c r="C3" s="117" t="s">
        <v>0</v>
      </c>
      <c r="D3" s="99" t="s">
        <v>1</v>
      </c>
      <c r="E3" s="165"/>
      <c r="F3" s="102" t="s">
        <v>2</v>
      </c>
      <c r="G3" s="102" t="s">
        <v>3</v>
      </c>
      <c r="H3" s="102" t="s">
        <v>4</v>
      </c>
      <c r="I3" s="117" t="s">
        <v>5</v>
      </c>
      <c r="J3" s="117" t="s">
        <v>6</v>
      </c>
      <c r="K3" s="113"/>
      <c r="L3" s="113" t="s">
        <v>7</v>
      </c>
      <c r="M3" s="115" t="s">
        <v>8</v>
      </c>
      <c r="N3" s="115" t="s">
        <v>9</v>
      </c>
      <c r="O3" s="113"/>
    </row>
    <row r="4" spans="1:15" ht="45">
      <c r="A4" s="156"/>
      <c r="B4" s="120"/>
      <c r="C4" s="116"/>
      <c r="D4" s="4" t="s">
        <v>10</v>
      </c>
      <c r="E4" s="5" t="s">
        <v>11</v>
      </c>
      <c r="F4" s="103"/>
      <c r="G4" s="103"/>
      <c r="H4" s="103"/>
      <c r="I4" s="118"/>
      <c r="J4" s="118"/>
      <c r="K4" s="114"/>
      <c r="L4" s="114"/>
      <c r="M4" s="116"/>
      <c r="N4" s="116"/>
      <c r="O4" s="114"/>
    </row>
    <row r="5" spans="1:15" ht="11.25">
      <c r="A5" s="182" t="s">
        <v>12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22.5">
      <c r="A6" s="27" t="s">
        <v>13</v>
      </c>
      <c r="B6" s="28" t="s">
        <v>14</v>
      </c>
      <c r="C6" s="28"/>
      <c r="D6" s="29"/>
      <c r="E6" s="30"/>
      <c r="F6" s="31"/>
      <c r="G6" s="32"/>
      <c r="H6" s="32"/>
      <c r="I6" s="29"/>
      <c r="J6" s="29"/>
      <c r="K6" s="29"/>
      <c r="L6" s="29"/>
      <c r="M6" s="29"/>
      <c r="N6" s="33"/>
      <c r="O6" s="34"/>
    </row>
    <row r="7" spans="1:15" ht="33.75">
      <c r="A7" s="35">
        <v>1</v>
      </c>
      <c r="B7" s="8" t="s">
        <v>24</v>
      </c>
      <c r="C7" s="35">
        <v>45</v>
      </c>
      <c r="D7" s="35">
        <v>6</v>
      </c>
      <c r="E7" s="36">
        <v>3</v>
      </c>
      <c r="F7" s="35">
        <v>36</v>
      </c>
      <c r="G7" s="36">
        <v>10</v>
      </c>
      <c r="H7" s="36">
        <v>40</v>
      </c>
      <c r="I7" s="35">
        <v>55</v>
      </c>
      <c r="J7" s="35">
        <v>105</v>
      </c>
      <c r="K7" s="35">
        <f aca="true" t="shared" si="0" ref="K7:K12">C7+J7</f>
        <v>150</v>
      </c>
      <c r="L7" s="35">
        <f aca="true" t="shared" si="1" ref="L7:L12">K7/30</f>
        <v>5</v>
      </c>
      <c r="M7" s="37">
        <f aca="true" t="shared" si="2" ref="M7:M12">C7/30</f>
        <v>1.5</v>
      </c>
      <c r="N7" s="38">
        <f aca="true" t="shared" si="3" ref="N7:N12">J7/30</f>
        <v>3.5</v>
      </c>
      <c r="O7" s="39" t="s">
        <v>15</v>
      </c>
    </row>
    <row r="8" spans="1:15" ht="22.5">
      <c r="A8" s="35">
        <v>2</v>
      </c>
      <c r="B8" s="8" t="s">
        <v>25</v>
      </c>
      <c r="C8" s="35">
        <v>45</v>
      </c>
      <c r="D8" s="35">
        <v>6</v>
      </c>
      <c r="E8" s="36">
        <v>3</v>
      </c>
      <c r="F8" s="35">
        <v>36</v>
      </c>
      <c r="G8" s="36">
        <v>10</v>
      </c>
      <c r="H8" s="36">
        <v>40</v>
      </c>
      <c r="I8" s="35">
        <v>55</v>
      </c>
      <c r="J8" s="35">
        <v>105</v>
      </c>
      <c r="K8" s="35">
        <f t="shared" si="0"/>
        <v>150</v>
      </c>
      <c r="L8" s="35">
        <f t="shared" si="1"/>
        <v>5</v>
      </c>
      <c r="M8" s="37">
        <f t="shared" si="2"/>
        <v>1.5</v>
      </c>
      <c r="N8" s="38">
        <f t="shared" si="3"/>
        <v>3.5</v>
      </c>
      <c r="O8" s="39" t="s">
        <v>15</v>
      </c>
    </row>
    <row r="9" spans="1:15" ht="11.25">
      <c r="A9" s="35">
        <v>3</v>
      </c>
      <c r="B9" s="9" t="s">
        <v>26</v>
      </c>
      <c r="C9" s="35">
        <v>45</v>
      </c>
      <c r="D9" s="35">
        <v>6</v>
      </c>
      <c r="E9" s="36">
        <v>3</v>
      </c>
      <c r="F9" s="35">
        <v>36</v>
      </c>
      <c r="G9" s="36">
        <v>10</v>
      </c>
      <c r="H9" s="36">
        <v>40</v>
      </c>
      <c r="I9" s="35">
        <v>55</v>
      </c>
      <c r="J9" s="35">
        <v>105</v>
      </c>
      <c r="K9" s="35">
        <f t="shared" si="0"/>
        <v>150</v>
      </c>
      <c r="L9" s="35">
        <f t="shared" si="1"/>
        <v>5</v>
      </c>
      <c r="M9" s="37">
        <f t="shared" si="2"/>
        <v>1.5</v>
      </c>
      <c r="N9" s="38">
        <f t="shared" si="3"/>
        <v>3.5</v>
      </c>
      <c r="O9" s="39" t="s">
        <v>15</v>
      </c>
    </row>
    <row r="10" spans="1:15" ht="11.25">
      <c r="A10" s="3">
        <v>4</v>
      </c>
      <c r="B10" s="9" t="s">
        <v>27</v>
      </c>
      <c r="C10" s="3">
        <v>45</v>
      </c>
      <c r="D10" s="35">
        <v>6</v>
      </c>
      <c r="E10" s="36">
        <v>3</v>
      </c>
      <c r="F10" s="35">
        <v>36</v>
      </c>
      <c r="G10" s="44">
        <v>10</v>
      </c>
      <c r="H10" s="44">
        <v>40</v>
      </c>
      <c r="I10" s="44">
        <v>55</v>
      </c>
      <c r="J10" s="44">
        <v>105</v>
      </c>
      <c r="K10" s="35">
        <f t="shared" si="0"/>
        <v>150</v>
      </c>
      <c r="L10" s="35">
        <f t="shared" si="1"/>
        <v>5</v>
      </c>
      <c r="M10" s="37">
        <f t="shared" si="2"/>
        <v>1.5</v>
      </c>
      <c r="N10" s="38">
        <f t="shared" si="3"/>
        <v>3.5</v>
      </c>
      <c r="O10" s="39" t="s">
        <v>15</v>
      </c>
    </row>
    <row r="11" spans="1:15" ht="22.5">
      <c r="A11" s="3">
        <v>5</v>
      </c>
      <c r="B11" s="9" t="s">
        <v>28</v>
      </c>
      <c r="C11" s="3">
        <v>45</v>
      </c>
      <c r="D11" s="35">
        <v>6</v>
      </c>
      <c r="E11" s="36">
        <v>3</v>
      </c>
      <c r="F11" s="35">
        <v>36</v>
      </c>
      <c r="G11" s="44">
        <v>10</v>
      </c>
      <c r="H11" s="44">
        <v>40</v>
      </c>
      <c r="I11" s="44">
        <v>55</v>
      </c>
      <c r="J11" s="44">
        <v>105</v>
      </c>
      <c r="K11" s="35">
        <f t="shared" si="0"/>
        <v>150</v>
      </c>
      <c r="L11" s="35">
        <f t="shared" si="1"/>
        <v>5</v>
      </c>
      <c r="M11" s="37">
        <f t="shared" si="2"/>
        <v>1.5</v>
      </c>
      <c r="N11" s="38">
        <f t="shared" si="3"/>
        <v>3.5</v>
      </c>
      <c r="O11" s="39" t="s">
        <v>15</v>
      </c>
    </row>
    <row r="12" spans="1:15" ht="11.25">
      <c r="A12" s="3">
        <v>6</v>
      </c>
      <c r="B12" s="9" t="s">
        <v>29</v>
      </c>
      <c r="C12" s="3">
        <v>45</v>
      </c>
      <c r="D12" s="35">
        <v>6</v>
      </c>
      <c r="E12" s="36">
        <v>3</v>
      </c>
      <c r="F12" s="35">
        <v>36</v>
      </c>
      <c r="G12" s="44">
        <v>10</v>
      </c>
      <c r="H12" s="44">
        <v>40</v>
      </c>
      <c r="I12" s="44">
        <v>55</v>
      </c>
      <c r="J12" s="44">
        <v>105</v>
      </c>
      <c r="K12" s="35">
        <f t="shared" si="0"/>
        <v>150</v>
      </c>
      <c r="L12" s="35">
        <f t="shared" si="1"/>
        <v>5</v>
      </c>
      <c r="M12" s="37">
        <f t="shared" si="2"/>
        <v>1.5</v>
      </c>
      <c r="N12" s="38">
        <f t="shared" si="3"/>
        <v>3.5</v>
      </c>
      <c r="O12" s="39" t="s">
        <v>15</v>
      </c>
    </row>
    <row r="13" spans="1:15" ht="67.5">
      <c r="A13" s="40"/>
      <c r="B13" s="12" t="s">
        <v>53</v>
      </c>
      <c r="C13" s="27">
        <f>SUM(C7:C12)</f>
        <v>270</v>
      </c>
      <c r="D13" s="27">
        <f aca="true" t="shared" si="4" ref="D13:N13">SUM(D7:D12)</f>
        <v>36</v>
      </c>
      <c r="E13" s="27">
        <f t="shared" si="4"/>
        <v>18</v>
      </c>
      <c r="F13" s="27">
        <f t="shared" si="4"/>
        <v>216</v>
      </c>
      <c r="G13" s="27">
        <f t="shared" si="4"/>
        <v>60</v>
      </c>
      <c r="H13" s="27">
        <f t="shared" si="4"/>
        <v>240</v>
      </c>
      <c r="I13" s="27">
        <f t="shared" si="4"/>
        <v>330</v>
      </c>
      <c r="J13" s="27">
        <f t="shared" si="4"/>
        <v>630</v>
      </c>
      <c r="K13" s="27">
        <f t="shared" si="4"/>
        <v>900</v>
      </c>
      <c r="L13" s="27">
        <f t="shared" si="4"/>
        <v>30</v>
      </c>
      <c r="M13" s="27">
        <f t="shared" si="4"/>
        <v>9</v>
      </c>
      <c r="N13" s="27">
        <f t="shared" si="4"/>
        <v>21</v>
      </c>
      <c r="O13" s="42"/>
    </row>
    <row r="14" spans="1:15" ht="22.5">
      <c r="A14" s="40"/>
      <c r="B14" s="12" t="s">
        <v>16</v>
      </c>
      <c r="C14" s="12"/>
      <c r="D14" s="28">
        <f>C13</f>
        <v>270</v>
      </c>
      <c r="E14" s="28">
        <f aca="true" t="shared" si="5" ref="E14:O14">D13</f>
        <v>36</v>
      </c>
      <c r="F14" s="28">
        <f t="shared" si="5"/>
        <v>18</v>
      </c>
      <c r="G14" s="28">
        <f t="shared" si="5"/>
        <v>216</v>
      </c>
      <c r="H14" s="28">
        <f t="shared" si="5"/>
        <v>60</v>
      </c>
      <c r="I14" s="28">
        <f t="shared" si="5"/>
        <v>240</v>
      </c>
      <c r="J14" s="28">
        <f t="shared" si="5"/>
        <v>330</v>
      </c>
      <c r="K14" s="28">
        <f t="shared" si="5"/>
        <v>630</v>
      </c>
      <c r="L14" s="28">
        <f t="shared" si="5"/>
        <v>900</v>
      </c>
      <c r="M14" s="28">
        <f t="shared" si="5"/>
        <v>30</v>
      </c>
      <c r="N14" s="28">
        <f t="shared" si="5"/>
        <v>9</v>
      </c>
      <c r="O14" s="28">
        <f t="shared" si="5"/>
        <v>21</v>
      </c>
    </row>
    <row r="15" spans="1:15" ht="11.2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1.25" customHeight="1">
      <c r="A16" s="69"/>
      <c r="B16" s="70" t="s">
        <v>71</v>
      </c>
      <c r="C16" s="110" t="s">
        <v>69</v>
      </c>
      <c r="D16" s="100"/>
      <c r="E16" s="100"/>
      <c r="F16" s="101"/>
      <c r="G16" s="110" t="s">
        <v>67</v>
      </c>
      <c r="H16" s="100"/>
      <c r="I16" s="100"/>
      <c r="J16" s="101"/>
      <c r="K16" s="71" t="s">
        <v>65</v>
      </c>
      <c r="L16" s="99" t="s">
        <v>64</v>
      </c>
      <c r="M16" s="100"/>
      <c r="N16" s="101"/>
      <c r="O16" s="72" t="s">
        <v>61</v>
      </c>
    </row>
    <row r="17" spans="1:15" ht="18.75" customHeight="1">
      <c r="A17" s="2"/>
      <c r="B17" s="73" t="s">
        <v>72</v>
      </c>
      <c r="C17" s="152" t="s">
        <v>70</v>
      </c>
      <c r="D17" s="153"/>
      <c r="E17" s="153"/>
      <c r="F17" s="154"/>
      <c r="G17" s="152" t="s">
        <v>68</v>
      </c>
      <c r="H17" s="153"/>
      <c r="I17" s="153"/>
      <c r="J17" s="154"/>
      <c r="K17" s="73" t="s">
        <v>66</v>
      </c>
      <c r="L17" s="169" t="s">
        <v>63</v>
      </c>
      <c r="M17" s="170"/>
      <c r="N17" s="171"/>
      <c r="O17" s="74" t="s">
        <v>62</v>
      </c>
    </row>
    <row r="18" spans="1:15" ht="11.25" customHeight="1">
      <c r="A18" s="155"/>
      <c r="B18" s="113"/>
      <c r="C18" s="117" t="s">
        <v>0</v>
      </c>
      <c r="D18" s="99" t="s">
        <v>1</v>
      </c>
      <c r="E18" s="165"/>
      <c r="F18" s="102" t="s">
        <v>2</v>
      </c>
      <c r="G18" s="102" t="s">
        <v>3</v>
      </c>
      <c r="H18" s="102" t="s">
        <v>4</v>
      </c>
      <c r="I18" s="117" t="s">
        <v>5</v>
      </c>
      <c r="J18" s="117" t="s">
        <v>6</v>
      </c>
      <c r="K18" s="113"/>
      <c r="L18" s="113" t="s">
        <v>7</v>
      </c>
      <c r="M18" s="115" t="s">
        <v>8</v>
      </c>
      <c r="N18" s="115" t="s">
        <v>9</v>
      </c>
      <c r="O18" s="113"/>
    </row>
    <row r="19" spans="1:15" ht="45">
      <c r="A19" s="156"/>
      <c r="B19" s="120"/>
      <c r="C19" s="116"/>
      <c r="D19" s="4" t="s">
        <v>10</v>
      </c>
      <c r="E19" s="5" t="s">
        <v>11</v>
      </c>
      <c r="F19" s="103"/>
      <c r="G19" s="103"/>
      <c r="H19" s="103"/>
      <c r="I19" s="118"/>
      <c r="J19" s="118"/>
      <c r="K19" s="114"/>
      <c r="L19" s="114"/>
      <c r="M19" s="116"/>
      <c r="N19" s="116"/>
      <c r="O19" s="114"/>
    </row>
    <row r="20" spans="1:15" ht="11.25">
      <c r="A20" s="182" t="s">
        <v>17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ht="22.5">
      <c r="A21" s="27" t="s">
        <v>13</v>
      </c>
      <c r="B21" s="28" t="s">
        <v>14</v>
      </c>
      <c r="C21" s="28"/>
      <c r="D21" s="29"/>
      <c r="E21" s="29"/>
      <c r="F21" s="35"/>
      <c r="G21" s="32"/>
      <c r="H21" s="32"/>
      <c r="I21" s="29"/>
      <c r="J21" s="29"/>
      <c r="K21" s="29"/>
      <c r="L21" s="29"/>
      <c r="M21" s="29"/>
      <c r="N21" s="33"/>
      <c r="O21" s="34"/>
    </row>
    <row r="22" spans="1:15" ht="22.5">
      <c r="A22" s="3">
        <v>1</v>
      </c>
      <c r="B22" s="8" t="s">
        <v>30</v>
      </c>
      <c r="C22" s="35">
        <v>45</v>
      </c>
      <c r="D22" s="35">
        <v>6</v>
      </c>
      <c r="E22" s="35">
        <v>3</v>
      </c>
      <c r="F22" s="35">
        <v>36</v>
      </c>
      <c r="G22" s="44">
        <v>10</v>
      </c>
      <c r="H22" s="44">
        <v>40</v>
      </c>
      <c r="I22" s="3">
        <v>115</v>
      </c>
      <c r="J22" s="3">
        <v>165</v>
      </c>
      <c r="K22" s="3">
        <f>C22+J22</f>
        <v>210</v>
      </c>
      <c r="L22" s="3">
        <f>K22/30</f>
        <v>7</v>
      </c>
      <c r="M22" s="45">
        <f>C22/30</f>
        <v>1.5</v>
      </c>
      <c r="N22" s="46">
        <f>J22/30</f>
        <v>5.5</v>
      </c>
      <c r="O22" s="47" t="s">
        <v>15</v>
      </c>
    </row>
    <row r="23" spans="1:15" ht="11.25">
      <c r="A23" s="3">
        <v>2</v>
      </c>
      <c r="B23" s="8" t="s">
        <v>31</v>
      </c>
      <c r="C23" s="35">
        <v>45</v>
      </c>
      <c r="D23" s="35">
        <v>6</v>
      </c>
      <c r="E23" s="35">
        <v>3</v>
      </c>
      <c r="F23" s="35">
        <v>36</v>
      </c>
      <c r="G23" s="44">
        <v>10</v>
      </c>
      <c r="H23" s="44">
        <v>40</v>
      </c>
      <c r="I23" s="3">
        <v>85</v>
      </c>
      <c r="J23" s="3">
        <v>135</v>
      </c>
      <c r="K23" s="3">
        <f>C23+J23</f>
        <v>180</v>
      </c>
      <c r="L23" s="3">
        <f>K23/30</f>
        <v>6</v>
      </c>
      <c r="M23" s="45">
        <f>C23/30</f>
        <v>1.5</v>
      </c>
      <c r="N23" s="46">
        <f>J23/30</f>
        <v>4.5</v>
      </c>
      <c r="O23" s="47" t="s">
        <v>15</v>
      </c>
    </row>
    <row r="24" spans="1:15" ht="33.75">
      <c r="A24" s="35">
        <v>3</v>
      </c>
      <c r="B24" s="9" t="s">
        <v>59</v>
      </c>
      <c r="C24" s="3">
        <v>45</v>
      </c>
      <c r="D24" s="35">
        <v>6</v>
      </c>
      <c r="E24" s="35">
        <v>3</v>
      </c>
      <c r="F24" s="35">
        <v>36</v>
      </c>
      <c r="G24" s="36">
        <v>10</v>
      </c>
      <c r="H24" s="36">
        <v>40</v>
      </c>
      <c r="I24" s="35">
        <v>115</v>
      </c>
      <c r="J24" s="3">
        <v>165</v>
      </c>
      <c r="K24" s="3">
        <f>C24+J24</f>
        <v>210</v>
      </c>
      <c r="L24" s="3">
        <f>K24/30</f>
        <v>7</v>
      </c>
      <c r="M24" s="45">
        <f>C24/30</f>
        <v>1.5</v>
      </c>
      <c r="N24" s="46">
        <f>J24/30</f>
        <v>5.5</v>
      </c>
      <c r="O24" s="47" t="s">
        <v>15</v>
      </c>
    </row>
    <row r="25" spans="1:15" ht="22.5">
      <c r="A25" s="3">
        <v>4</v>
      </c>
      <c r="B25" s="9" t="s">
        <v>33</v>
      </c>
      <c r="C25" s="3">
        <v>45</v>
      </c>
      <c r="D25" s="35">
        <v>6</v>
      </c>
      <c r="E25" s="35">
        <v>3</v>
      </c>
      <c r="F25" s="35">
        <v>36</v>
      </c>
      <c r="G25" s="44">
        <v>10</v>
      </c>
      <c r="H25" s="44">
        <v>40</v>
      </c>
      <c r="I25" s="44">
        <v>85</v>
      </c>
      <c r="J25" s="44">
        <v>135</v>
      </c>
      <c r="K25" s="3">
        <f>C25+J25</f>
        <v>180</v>
      </c>
      <c r="L25" s="3">
        <f>K25/30</f>
        <v>6</v>
      </c>
      <c r="M25" s="45">
        <f>C25/30</f>
        <v>1.5</v>
      </c>
      <c r="N25" s="46">
        <f>J25/30</f>
        <v>4.5</v>
      </c>
      <c r="O25" s="47" t="s">
        <v>15</v>
      </c>
    </row>
    <row r="26" spans="1:15" ht="67.5">
      <c r="A26" s="40"/>
      <c r="B26" s="12" t="s">
        <v>53</v>
      </c>
      <c r="C26" s="27"/>
      <c r="D26" s="27">
        <f>SUM(C22:C25)</f>
        <v>180</v>
      </c>
      <c r="E26" s="27">
        <f aca="true" t="shared" si="6" ref="E26:O26">SUM(D22:D25)</f>
        <v>24</v>
      </c>
      <c r="F26" s="27">
        <f t="shared" si="6"/>
        <v>12</v>
      </c>
      <c r="G26" s="27">
        <f t="shared" si="6"/>
        <v>144</v>
      </c>
      <c r="H26" s="27">
        <f t="shared" si="6"/>
        <v>40</v>
      </c>
      <c r="I26" s="27">
        <f t="shared" si="6"/>
        <v>160</v>
      </c>
      <c r="J26" s="27">
        <f t="shared" si="6"/>
        <v>400</v>
      </c>
      <c r="K26" s="27">
        <f t="shared" si="6"/>
        <v>600</v>
      </c>
      <c r="L26" s="27">
        <f t="shared" si="6"/>
        <v>780</v>
      </c>
      <c r="M26" s="27">
        <f t="shared" si="6"/>
        <v>26</v>
      </c>
      <c r="N26" s="27">
        <f t="shared" si="6"/>
        <v>6</v>
      </c>
      <c r="O26" s="27">
        <f t="shared" si="6"/>
        <v>20</v>
      </c>
    </row>
    <row r="27" spans="1:15" ht="42" customHeight="1">
      <c r="A27" s="40"/>
      <c r="B27" s="12" t="s">
        <v>78</v>
      </c>
      <c r="C27" s="3">
        <v>30</v>
      </c>
      <c r="D27" s="27"/>
      <c r="E27" s="27"/>
      <c r="F27" s="27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33.75">
      <c r="A28" s="40">
        <v>1</v>
      </c>
      <c r="B28" s="9" t="s">
        <v>58</v>
      </c>
      <c r="C28" s="35">
        <v>30</v>
      </c>
      <c r="D28" s="14">
        <v>3</v>
      </c>
      <c r="E28" s="14">
        <v>3</v>
      </c>
      <c r="F28" s="14">
        <v>24</v>
      </c>
      <c r="G28" s="43">
        <v>10</v>
      </c>
      <c r="H28" s="43">
        <v>40</v>
      </c>
      <c r="I28" s="43">
        <v>40</v>
      </c>
      <c r="J28" s="43">
        <v>90</v>
      </c>
      <c r="K28" s="43">
        <f>C27+J28</f>
        <v>120</v>
      </c>
      <c r="L28" s="43">
        <f>K28/30</f>
        <v>4</v>
      </c>
      <c r="M28" s="43">
        <f>C27/30</f>
        <v>1</v>
      </c>
      <c r="N28" s="43">
        <f>J28/30</f>
        <v>3</v>
      </c>
      <c r="O28" s="47" t="s">
        <v>15</v>
      </c>
    </row>
    <row r="29" spans="1:15" ht="22.5">
      <c r="A29" s="40">
        <v>2</v>
      </c>
      <c r="B29" s="8" t="s">
        <v>32</v>
      </c>
      <c r="C29" s="27">
        <f>C27</f>
        <v>30</v>
      </c>
      <c r="D29" s="14">
        <v>3</v>
      </c>
      <c r="E29" s="14">
        <v>3</v>
      </c>
      <c r="F29" s="14">
        <v>24</v>
      </c>
      <c r="G29" s="43">
        <v>10</v>
      </c>
      <c r="H29" s="43">
        <v>40</v>
      </c>
      <c r="I29" s="43">
        <v>40</v>
      </c>
      <c r="J29" s="43">
        <v>90</v>
      </c>
      <c r="K29" s="43">
        <f>C28+J29</f>
        <v>120</v>
      </c>
      <c r="L29" s="43">
        <f>K29/30</f>
        <v>4</v>
      </c>
      <c r="M29" s="43">
        <f>C28/30</f>
        <v>1</v>
      </c>
      <c r="N29" s="43">
        <f>J29/30</f>
        <v>3</v>
      </c>
      <c r="O29" s="47" t="s">
        <v>15</v>
      </c>
    </row>
    <row r="30" spans="1:15" ht="56.25">
      <c r="A30" s="40"/>
      <c r="B30" s="12" t="s">
        <v>54</v>
      </c>
      <c r="C30" s="28">
        <f>D26+C29</f>
        <v>210</v>
      </c>
      <c r="D30" s="27">
        <f aca="true" t="shared" si="7" ref="D30:N30">D28</f>
        <v>3</v>
      </c>
      <c r="E30" s="27">
        <f t="shared" si="7"/>
        <v>3</v>
      </c>
      <c r="F30" s="27">
        <f t="shared" si="7"/>
        <v>24</v>
      </c>
      <c r="G30" s="27">
        <f t="shared" si="7"/>
        <v>10</v>
      </c>
      <c r="H30" s="27">
        <f t="shared" si="7"/>
        <v>40</v>
      </c>
      <c r="I30" s="27">
        <f t="shared" si="7"/>
        <v>40</v>
      </c>
      <c r="J30" s="27">
        <f t="shared" si="7"/>
        <v>90</v>
      </c>
      <c r="K30" s="27">
        <f t="shared" si="7"/>
        <v>120</v>
      </c>
      <c r="L30" s="27">
        <f t="shared" si="7"/>
        <v>4</v>
      </c>
      <c r="M30" s="27">
        <f t="shared" si="7"/>
        <v>1</v>
      </c>
      <c r="N30" s="27">
        <f t="shared" si="7"/>
        <v>3</v>
      </c>
      <c r="O30" s="42"/>
    </row>
    <row r="31" spans="1:15" ht="22.5">
      <c r="A31" s="40"/>
      <c r="B31" s="12" t="s">
        <v>18</v>
      </c>
      <c r="C31" s="66">
        <f>D14+C30</f>
        <v>480</v>
      </c>
      <c r="D31" s="28">
        <f aca="true" t="shared" si="8" ref="D31:N31">E26+D30</f>
        <v>27</v>
      </c>
      <c r="E31" s="28">
        <f t="shared" si="8"/>
        <v>15</v>
      </c>
      <c r="F31" s="28">
        <f t="shared" si="8"/>
        <v>168</v>
      </c>
      <c r="G31" s="28">
        <f t="shared" si="8"/>
        <v>50</v>
      </c>
      <c r="H31" s="28">
        <f t="shared" si="8"/>
        <v>200</v>
      </c>
      <c r="I31" s="28">
        <f t="shared" si="8"/>
        <v>440</v>
      </c>
      <c r="J31" s="28">
        <f t="shared" si="8"/>
        <v>690</v>
      </c>
      <c r="K31" s="28">
        <f t="shared" si="8"/>
        <v>900</v>
      </c>
      <c r="L31" s="28">
        <f t="shared" si="8"/>
        <v>30</v>
      </c>
      <c r="M31" s="28">
        <f t="shared" si="8"/>
        <v>7</v>
      </c>
      <c r="N31" s="28">
        <f t="shared" si="8"/>
        <v>23</v>
      </c>
      <c r="O31" s="48"/>
    </row>
    <row r="32" spans="1:15" ht="23.25" thickBot="1">
      <c r="A32" s="49"/>
      <c r="B32" s="50" t="s">
        <v>19</v>
      </c>
      <c r="C32" s="29"/>
      <c r="D32" s="51">
        <f aca="true" t="shared" si="9" ref="D32:N32">E14+D31</f>
        <v>63</v>
      </c>
      <c r="E32" s="51">
        <f t="shared" si="9"/>
        <v>33</v>
      </c>
      <c r="F32" s="51">
        <f t="shared" si="9"/>
        <v>384</v>
      </c>
      <c r="G32" s="51">
        <f t="shared" si="9"/>
        <v>110</v>
      </c>
      <c r="H32" s="51">
        <f t="shared" si="9"/>
        <v>440</v>
      </c>
      <c r="I32" s="51">
        <f t="shared" si="9"/>
        <v>770</v>
      </c>
      <c r="J32" s="51">
        <f t="shared" si="9"/>
        <v>1320</v>
      </c>
      <c r="K32" s="51">
        <f t="shared" si="9"/>
        <v>1800</v>
      </c>
      <c r="L32" s="51">
        <f t="shared" si="9"/>
        <v>60</v>
      </c>
      <c r="M32" s="51">
        <f t="shared" si="9"/>
        <v>16</v>
      </c>
      <c r="N32" s="51">
        <f t="shared" si="9"/>
        <v>44</v>
      </c>
      <c r="O32" s="53"/>
    </row>
    <row r="33" spans="1:15" ht="11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1.25" customHeight="1">
      <c r="A34" s="69"/>
      <c r="B34" s="70" t="s">
        <v>71</v>
      </c>
      <c r="C34" s="110" t="s">
        <v>69</v>
      </c>
      <c r="D34" s="100"/>
      <c r="E34" s="100"/>
      <c r="F34" s="101"/>
      <c r="G34" s="110" t="s">
        <v>67</v>
      </c>
      <c r="H34" s="100"/>
      <c r="I34" s="100"/>
      <c r="J34" s="101"/>
      <c r="K34" s="71" t="s">
        <v>65</v>
      </c>
      <c r="L34" s="99" t="s">
        <v>64</v>
      </c>
      <c r="M34" s="100"/>
      <c r="N34" s="101"/>
      <c r="O34" s="72" t="s">
        <v>61</v>
      </c>
    </row>
    <row r="35" spans="1:15" ht="25.5" customHeight="1">
      <c r="A35" s="2"/>
      <c r="B35" s="73" t="s">
        <v>72</v>
      </c>
      <c r="C35" s="152" t="s">
        <v>70</v>
      </c>
      <c r="D35" s="153"/>
      <c r="E35" s="153"/>
      <c r="F35" s="154"/>
      <c r="G35" s="152" t="s">
        <v>68</v>
      </c>
      <c r="H35" s="153"/>
      <c r="I35" s="153"/>
      <c r="J35" s="154"/>
      <c r="K35" s="73" t="s">
        <v>66</v>
      </c>
      <c r="L35" s="169" t="s">
        <v>63</v>
      </c>
      <c r="M35" s="170"/>
      <c r="N35" s="171"/>
      <c r="O35" s="74" t="s">
        <v>62</v>
      </c>
    </row>
    <row r="36" spans="1:15" ht="11.25" customHeight="1">
      <c r="A36" s="155"/>
      <c r="B36" s="113"/>
      <c r="C36" s="117" t="s">
        <v>0</v>
      </c>
      <c r="D36" s="99" t="s">
        <v>1</v>
      </c>
      <c r="E36" s="165"/>
      <c r="F36" s="102" t="s">
        <v>2</v>
      </c>
      <c r="G36" s="102" t="s">
        <v>3</v>
      </c>
      <c r="H36" s="102" t="s">
        <v>4</v>
      </c>
      <c r="I36" s="117" t="s">
        <v>5</v>
      </c>
      <c r="J36" s="117" t="s">
        <v>6</v>
      </c>
      <c r="K36" s="113"/>
      <c r="L36" s="113" t="s">
        <v>7</v>
      </c>
      <c r="M36" s="115" t="s">
        <v>8</v>
      </c>
      <c r="N36" s="115" t="s">
        <v>9</v>
      </c>
      <c r="O36" s="113"/>
    </row>
    <row r="37" spans="1:15" ht="45">
      <c r="A37" s="156"/>
      <c r="B37" s="120"/>
      <c r="C37" s="116"/>
      <c r="D37" s="4" t="s">
        <v>10</v>
      </c>
      <c r="E37" s="5" t="s">
        <v>11</v>
      </c>
      <c r="F37" s="103"/>
      <c r="G37" s="103"/>
      <c r="H37" s="103"/>
      <c r="I37" s="118"/>
      <c r="J37" s="118"/>
      <c r="K37" s="114"/>
      <c r="L37" s="114"/>
      <c r="M37" s="116"/>
      <c r="N37" s="116"/>
      <c r="O37" s="114"/>
    </row>
    <row r="38" spans="1:15" ht="11.25" customHeight="1">
      <c r="A38" s="182" t="s">
        <v>73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</row>
    <row r="39" spans="1:15" ht="22.5">
      <c r="A39" s="27" t="s">
        <v>13</v>
      </c>
      <c r="B39" s="28" t="s">
        <v>14</v>
      </c>
      <c r="C39" s="28"/>
      <c r="D39" s="29"/>
      <c r="E39" s="30"/>
      <c r="F39" s="31"/>
      <c r="G39" s="32"/>
      <c r="H39" s="32"/>
      <c r="I39" s="29"/>
      <c r="J39" s="29"/>
      <c r="K39" s="29"/>
      <c r="L39" s="29"/>
      <c r="M39" s="29"/>
      <c r="N39" s="33"/>
      <c r="O39" s="34"/>
    </row>
    <row r="40" spans="1:15" ht="24.75" customHeight="1">
      <c r="A40" s="35">
        <v>1</v>
      </c>
      <c r="B40" s="9" t="s">
        <v>88</v>
      </c>
      <c r="C40" s="35">
        <v>45</v>
      </c>
      <c r="D40" s="35">
        <v>6</v>
      </c>
      <c r="E40" s="36">
        <v>3</v>
      </c>
      <c r="F40" s="35">
        <v>36</v>
      </c>
      <c r="G40" s="36">
        <v>10</v>
      </c>
      <c r="H40" s="36">
        <v>40</v>
      </c>
      <c r="I40" s="35">
        <v>145</v>
      </c>
      <c r="J40" s="35">
        <v>195</v>
      </c>
      <c r="K40" s="35">
        <f>C40+J40</f>
        <v>240</v>
      </c>
      <c r="L40" s="35">
        <f>K40/30</f>
        <v>8</v>
      </c>
      <c r="M40" s="37">
        <f>C40/30</f>
        <v>1.5</v>
      </c>
      <c r="N40" s="38">
        <f>J40/30</f>
        <v>6.5</v>
      </c>
      <c r="O40" s="39" t="s">
        <v>15</v>
      </c>
    </row>
    <row r="41" spans="1:15" ht="32.25" customHeight="1">
      <c r="A41" s="35">
        <v>2</v>
      </c>
      <c r="B41" s="8" t="s">
        <v>89</v>
      </c>
      <c r="C41" s="35">
        <v>60</v>
      </c>
      <c r="D41" s="35">
        <v>6</v>
      </c>
      <c r="E41" s="36">
        <v>6</v>
      </c>
      <c r="F41" s="35">
        <v>48</v>
      </c>
      <c r="G41" s="36">
        <v>10</v>
      </c>
      <c r="H41" s="36">
        <v>40</v>
      </c>
      <c r="I41" s="35">
        <v>130</v>
      </c>
      <c r="J41" s="35">
        <v>180</v>
      </c>
      <c r="K41" s="35">
        <f>C41+J41</f>
        <v>240</v>
      </c>
      <c r="L41" s="35">
        <f>K41/30</f>
        <v>8</v>
      </c>
      <c r="M41" s="37">
        <f>C41/30</f>
        <v>2</v>
      </c>
      <c r="N41" s="38">
        <f>J41/30</f>
        <v>6</v>
      </c>
      <c r="O41" s="39" t="s">
        <v>15</v>
      </c>
    </row>
    <row r="42" spans="1:15" ht="19.5" customHeight="1">
      <c r="A42" s="35">
        <v>3</v>
      </c>
      <c r="B42" s="1" t="s">
        <v>90</v>
      </c>
      <c r="C42" s="35">
        <v>60</v>
      </c>
      <c r="D42" s="35">
        <v>6</v>
      </c>
      <c r="E42" s="36">
        <v>6</v>
      </c>
      <c r="F42" s="35">
        <v>48</v>
      </c>
      <c r="G42" s="36">
        <v>10</v>
      </c>
      <c r="H42" s="36">
        <v>40</v>
      </c>
      <c r="I42" s="35">
        <v>130</v>
      </c>
      <c r="J42" s="35">
        <v>180</v>
      </c>
      <c r="K42" s="35">
        <f>C42+J42</f>
        <v>240</v>
      </c>
      <c r="L42" s="35">
        <f>K42/30</f>
        <v>8</v>
      </c>
      <c r="M42" s="37">
        <f>C42/30</f>
        <v>2</v>
      </c>
      <c r="N42" s="38">
        <f>J42/30</f>
        <v>6</v>
      </c>
      <c r="O42" s="39" t="s">
        <v>15</v>
      </c>
    </row>
    <row r="43" spans="1:15" ht="67.5">
      <c r="A43" s="40"/>
      <c r="B43" s="12" t="s">
        <v>53</v>
      </c>
      <c r="C43" s="27">
        <f aca="true" t="shared" si="10" ref="C43:N43">SUM(C40:C42)</f>
        <v>165</v>
      </c>
      <c r="D43" s="27">
        <f t="shared" si="10"/>
        <v>18</v>
      </c>
      <c r="E43" s="27">
        <f t="shared" si="10"/>
        <v>15</v>
      </c>
      <c r="F43" s="27">
        <f t="shared" si="10"/>
        <v>132</v>
      </c>
      <c r="G43" s="41">
        <f t="shared" si="10"/>
        <v>30</v>
      </c>
      <c r="H43" s="41">
        <f t="shared" si="10"/>
        <v>120</v>
      </c>
      <c r="I43" s="41">
        <f t="shared" si="10"/>
        <v>405</v>
      </c>
      <c r="J43" s="41">
        <f t="shared" si="10"/>
        <v>555</v>
      </c>
      <c r="K43" s="41">
        <f t="shared" si="10"/>
        <v>720</v>
      </c>
      <c r="L43" s="41">
        <f t="shared" si="10"/>
        <v>24</v>
      </c>
      <c r="M43" s="41">
        <f t="shared" si="10"/>
        <v>5.5</v>
      </c>
      <c r="N43" s="41">
        <f t="shared" si="10"/>
        <v>18.5</v>
      </c>
      <c r="O43" s="42"/>
    </row>
    <row r="44" spans="1:15" ht="22.5">
      <c r="A44" s="60" t="s">
        <v>56</v>
      </c>
      <c r="B44" s="10" t="s">
        <v>60</v>
      </c>
      <c r="C44" s="27"/>
      <c r="D44" s="27"/>
      <c r="E44" s="27"/>
      <c r="F44" s="27"/>
      <c r="G44" s="41"/>
      <c r="H44" s="41"/>
      <c r="I44" s="41"/>
      <c r="J44" s="41"/>
      <c r="K44" s="41"/>
      <c r="L44" s="41"/>
      <c r="M44" s="41"/>
      <c r="N44" s="41"/>
      <c r="O44" s="42"/>
    </row>
    <row r="45" spans="1:15" ht="33.75">
      <c r="A45" s="61">
        <v>1</v>
      </c>
      <c r="B45" s="8" t="s">
        <v>91</v>
      </c>
      <c r="C45" s="14">
        <v>45</v>
      </c>
      <c r="D45" s="14">
        <v>6</v>
      </c>
      <c r="E45" s="14">
        <v>3</v>
      </c>
      <c r="F45" s="14">
        <v>36</v>
      </c>
      <c r="G45" s="43">
        <v>10</v>
      </c>
      <c r="H45" s="43">
        <v>25</v>
      </c>
      <c r="I45" s="43">
        <v>10</v>
      </c>
      <c r="J45" s="43">
        <v>45</v>
      </c>
      <c r="K45" s="43">
        <f>C45+J45</f>
        <v>90</v>
      </c>
      <c r="L45" s="43">
        <f>K45/30</f>
        <v>3</v>
      </c>
      <c r="M45" s="43">
        <f>C45/30</f>
        <v>1.5</v>
      </c>
      <c r="N45" s="43">
        <f>J45/30</f>
        <v>1.5</v>
      </c>
      <c r="O45" s="42" t="s">
        <v>15</v>
      </c>
    </row>
    <row r="46" spans="1:15" ht="22.5">
      <c r="A46" s="61">
        <v>2</v>
      </c>
      <c r="B46" s="8" t="s">
        <v>92</v>
      </c>
      <c r="C46" s="14">
        <v>45</v>
      </c>
      <c r="D46" s="14">
        <v>6</v>
      </c>
      <c r="E46" s="14">
        <v>3</v>
      </c>
      <c r="F46" s="14">
        <v>36</v>
      </c>
      <c r="G46" s="43">
        <v>10</v>
      </c>
      <c r="H46" s="43">
        <v>25</v>
      </c>
      <c r="I46" s="43">
        <v>10</v>
      </c>
      <c r="J46" s="43">
        <v>45</v>
      </c>
      <c r="K46" s="43">
        <f>C46+J46</f>
        <v>90</v>
      </c>
      <c r="L46" s="43">
        <f>K46/30</f>
        <v>3</v>
      </c>
      <c r="M46" s="43">
        <f>C46/30</f>
        <v>1.5</v>
      </c>
      <c r="N46" s="43">
        <f>J46/30</f>
        <v>1.5</v>
      </c>
      <c r="O46" s="42" t="s">
        <v>15</v>
      </c>
    </row>
    <row r="47" spans="1:15" ht="22.5">
      <c r="A47" s="61">
        <v>3</v>
      </c>
      <c r="B47" s="8" t="s">
        <v>93</v>
      </c>
      <c r="C47" s="14">
        <v>45</v>
      </c>
      <c r="D47" s="14">
        <v>6</v>
      </c>
      <c r="E47" s="14">
        <v>3</v>
      </c>
      <c r="F47" s="14">
        <v>36</v>
      </c>
      <c r="G47" s="43">
        <v>10</v>
      </c>
      <c r="H47" s="43">
        <v>25</v>
      </c>
      <c r="I47" s="43">
        <v>10</v>
      </c>
      <c r="J47" s="43">
        <v>45</v>
      </c>
      <c r="K47" s="43">
        <f>C47+J47</f>
        <v>90</v>
      </c>
      <c r="L47" s="43">
        <f>K47/30</f>
        <v>3</v>
      </c>
      <c r="M47" s="43">
        <f>C47/30</f>
        <v>1.5</v>
      </c>
      <c r="N47" s="43">
        <f>J47/30</f>
        <v>1.5</v>
      </c>
      <c r="O47" s="42" t="s">
        <v>15</v>
      </c>
    </row>
    <row r="48" spans="1:15" ht="22.5">
      <c r="A48" s="61">
        <v>4</v>
      </c>
      <c r="B48" s="8" t="s">
        <v>94</v>
      </c>
      <c r="C48" s="14">
        <v>45</v>
      </c>
      <c r="D48" s="14">
        <v>6</v>
      </c>
      <c r="E48" s="14">
        <v>3</v>
      </c>
      <c r="F48" s="14">
        <v>36</v>
      </c>
      <c r="G48" s="43">
        <v>10</v>
      </c>
      <c r="H48" s="43">
        <v>25</v>
      </c>
      <c r="I48" s="43">
        <v>10</v>
      </c>
      <c r="J48" s="43">
        <v>45</v>
      </c>
      <c r="K48" s="43">
        <f>C48+J48</f>
        <v>90</v>
      </c>
      <c r="L48" s="43">
        <f>K48/30</f>
        <v>3</v>
      </c>
      <c r="M48" s="43">
        <f>C48/30</f>
        <v>1.5</v>
      </c>
      <c r="N48" s="43">
        <f>J48/30</f>
        <v>1.5</v>
      </c>
      <c r="O48" s="42" t="s">
        <v>15</v>
      </c>
    </row>
    <row r="49" spans="1:15" ht="56.25">
      <c r="A49" s="40"/>
      <c r="B49" s="12" t="s">
        <v>54</v>
      </c>
      <c r="C49" s="27">
        <f aca="true" t="shared" si="11" ref="C49:N49">C45+C46</f>
        <v>90</v>
      </c>
      <c r="D49" s="27">
        <f t="shared" si="11"/>
        <v>12</v>
      </c>
      <c r="E49" s="27">
        <f t="shared" si="11"/>
        <v>6</v>
      </c>
      <c r="F49" s="27">
        <f t="shared" si="11"/>
        <v>72</v>
      </c>
      <c r="G49" s="27">
        <f t="shared" si="11"/>
        <v>20</v>
      </c>
      <c r="H49" s="27">
        <f t="shared" si="11"/>
        <v>50</v>
      </c>
      <c r="I49" s="27">
        <f t="shared" si="11"/>
        <v>20</v>
      </c>
      <c r="J49" s="27">
        <f t="shared" si="11"/>
        <v>90</v>
      </c>
      <c r="K49" s="27">
        <f t="shared" si="11"/>
        <v>180</v>
      </c>
      <c r="L49" s="27">
        <f t="shared" si="11"/>
        <v>6</v>
      </c>
      <c r="M49" s="27">
        <f t="shared" si="11"/>
        <v>3</v>
      </c>
      <c r="N49" s="27">
        <f t="shared" si="11"/>
        <v>3</v>
      </c>
      <c r="O49" s="42"/>
    </row>
    <row r="50" spans="1:15" ht="22.5">
      <c r="A50" s="40"/>
      <c r="B50" s="12" t="s">
        <v>16</v>
      </c>
      <c r="C50" s="28">
        <f aca="true" t="shared" si="12" ref="C50:N50">C43+C49</f>
        <v>255</v>
      </c>
      <c r="D50" s="28">
        <f t="shared" si="12"/>
        <v>30</v>
      </c>
      <c r="E50" s="28">
        <f t="shared" si="12"/>
        <v>21</v>
      </c>
      <c r="F50" s="28">
        <f t="shared" si="12"/>
        <v>204</v>
      </c>
      <c r="G50" s="28">
        <f t="shared" si="12"/>
        <v>50</v>
      </c>
      <c r="H50" s="28">
        <f t="shared" si="12"/>
        <v>170</v>
      </c>
      <c r="I50" s="28">
        <f t="shared" si="12"/>
        <v>425</v>
      </c>
      <c r="J50" s="28">
        <f t="shared" si="12"/>
        <v>645</v>
      </c>
      <c r="K50" s="28">
        <f t="shared" si="12"/>
        <v>900</v>
      </c>
      <c r="L50" s="28">
        <f t="shared" si="12"/>
        <v>30</v>
      </c>
      <c r="M50" s="28">
        <f t="shared" si="12"/>
        <v>8.5</v>
      </c>
      <c r="N50" s="28">
        <f t="shared" si="12"/>
        <v>21.5</v>
      </c>
      <c r="O50" s="42"/>
    </row>
    <row r="51" spans="1:15" ht="11.2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27" customHeight="1">
      <c r="A52" s="69"/>
      <c r="B52" s="70" t="s">
        <v>71</v>
      </c>
      <c r="C52" s="110" t="s">
        <v>69</v>
      </c>
      <c r="D52" s="100"/>
      <c r="E52" s="100"/>
      <c r="F52" s="101"/>
      <c r="G52" s="110" t="s">
        <v>67</v>
      </c>
      <c r="H52" s="100"/>
      <c r="I52" s="100"/>
      <c r="J52" s="101"/>
      <c r="K52" s="71" t="s">
        <v>65</v>
      </c>
      <c r="L52" s="99" t="s">
        <v>64</v>
      </c>
      <c r="M52" s="100"/>
      <c r="N52" s="101"/>
      <c r="O52" s="72" t="s">
        <v>61</v>
      </c>
    </row>
    <row r="53" spans="1:15" ht="11.25">
      <c r="A53" s="2"/>
      <c r="B53" s="73" t="s">
        <v>72</v>
      </c>
      <c r="C53" s="152" t="s">
        <v>70</v>
      </c>
      <c r="D53" s="153"/>
      <c r="E53" s="153"/>
      <c r="F53" s="154"/>
      <c r="G53" s="152" t="s">
        <v>68</v>
      </c>
      <c r="H53" s="153"/>
      <c r="I53" s="153"/>
      <c r="J53" s="154"/>
      <c r="K53" s="73" t="s">
        <v>66</v>
      </c>
      <c r="L53" s="169" t="s">
        <v>63</v>
      </c>
      <c r="M53" s="170"/>
      <c r="N53" s="171"/>
      <c r="O53" s="74" t="s">
        <v>62</v>
      </c>
    </row>
    <row r="54" spans="1:15" ht="11.25" customHeight="1">
      <c r="A54" s="155"/>
      <c r="B54" s="113"/>
      <c r="C54" s="117" t="s">
        <v>0</v>
      </c>
      <c r="D54" s="99" t="s">
        <v>1</v>
      </c>
      <c r="E54" s="165"/>
      <c r="F54" s="102" t="s">
        <v>2</v>
      </c>
      <c r="G54" s="102" t="s">
        <v>3</v>
      </c>
      <c r="H54" s="102" t="s">
        <v>4</v>
      </c>
      <c r="I54" s="117" t="s">
        <v>5</v>
      </c>
      <c r="J54" s="117" t="s">
        <v>6</v>
      </c>
      <c r="K54" s="113"/>
      <c r="L54" s="113" t="s">
        <v>7</v>
      </c>
      <c r="M54" s="115" t="s">
        <v>8</v>
      </c>
      <c r="N54" s="115" t="s">
        <v>9</v>
      </c>
      <c r="O54" s="113"/>
    </row>
    <row r="55" spans="1:15" ht="45">
      <c r="A55" s="156"/>
      <c r="B55" s="120"/>
      <c r="C55" s="116"/>
      <c r="D55" s="4" t="s">
        <v>10</v>
      </c>
      <c r="E55" s="5" t="s">
        <v>11</v>
      </c>
      <c r="F55" s="103"/>
      <c r="G55" s="103"/>
      <c r="H55" s="103"/>
      <c r="I55" s="118"/>
      <c r="J55" s="118"/>
      <c r="K55" s="114"/>
      <c r="L55" s="114"/>
      <c r="M55" s="116"/>
      <c r="N55" s="116"/>
      <c r="O55" s="114"/>
    </row>
    <row r="56" spans="1:15" ht="11.25" customHeight="1">
      <c r="A56" s="182" t="s">
        <v>74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5"/>
    </row>
    <row r="57" spans="1:15" ht="22.5">
      <c r="A57" s="27" t="s">
        <v>13</v>
      </c>
      <c r="B57" s="28" t="s">
        <v>14</v>
      </c>
      <c r="C57" s="28"/>
      <c r="D57" s="29"/>
      <c r="E57" s="29"/>
      <c r="F57" s="35"/>
      <c r="G57" s="32"/>
      <c r="H57" s="32"/>
      <c r="I57" s="29"/>
      <c r="J57" s="29"/>
      <c r="K57" s="29"/>
      <c r="L57" s="29"/>
      <c r="M57" s="29"/>
      <c r="N57" s="33"/>
      <c r="O57" s="34"/>
    </row>
    <row r="58" spans="1:15" ht="22.5">
      <c r="A58" s="3">
        <v>1</v>
      </c>
      <c r="B58" s="8" t="s">
        <v>23</v>
      </c>
      <c r="C58" s="35">
        <v>60</v>
      </c>
      <c r="D58" s="35">
        <v>6</v>
      </c>
      <c r="E58" s="35">
        <v>6</v>
      </c>
      <c r="F58" s="35">
        <v>48</v>
      </c>
      <c r="G58" s="44">
        <v>10</v>
      </c>
      <c r="H58" s="44">
        <v>20</v>
      </c>
      <c r="I58" s="3">
        <v>30</v>
      </c>
      <c r="J58" s="3">
        <v>60</v>
      </c>
      <c r="K58" s="3">
        <v>120</v>
      </c>
      <c r="L58" s="3">
        <f>K58/30</f>
        <v>4</v>
      </c>
      <c r="M58" s="45">
        <f>C58/30</f>
        <v>2</v>
      </c>
      <c r="N58" s="46">
        <f>J58/30</f>
        <v>2</v>
      </c>
      <c r="O58" s="47" t="s">
        <v>15</v>
      </c>
    </row>
    <row r="59" spans="1:15" ht="22.5">
      <c r="A59" s="3">
        <v>2</v>
      </c>
      <c r="B59" s="8" t="s">
        <v>95</v>
      </c>
      <c r="C59" s="35">
        <v>60</v>
      </c>
      <c r="D59" s="35">
        <v>6</v>
      </c>
      <c r="E59" s="35">
        <v>6</v>
      </c>
      <c r="F59" s="35">
        <v>48</v>
      </c>
      <c r="G59" s="44">
        <v>10</v>
      </c>
      <c r="H59" s="44">
        <v>20</v>
      </c>
      <c r="I59" s="3">
        <v>30</v>
      </c>
      <c r="J59" s="3">
        <v>60</v>
      </c>
      <c r="K59" s="3">
        <f>C59+J59</f>
        <v>120</v>
      </c>
      <c r="L59" s="3">
        <f>K59/30</f>
        <v>4</v>
      </c>
      <c r="M59" s="45">
        <f>C59/30</f>
        <v>2</v>
      </c>
      <c r="N59" s="46">
        <f>J59/30</f>
        <v>2</v>
      </c>
      <c r="O59" s="47" t="s">
        <v>15</v>
      </c>
    </row>
    <row r="60" spans="1:15" ht="22.5">
      <c r="A60" s="3"/>
      <c r="B60" s="9" t="s">
        <v>96</v>
      </c>
      <c r="C60" s="3">
        <v>45</v>
      </c>
      <c r="D60" s="35">
        <v>6</v>
      </c>
      <c r="E60" s="35">
        <v>3</v>
      </c>
      <c r="F60" s="35">
        <v>36</v>
      </c>
      <c r="G60" s="44">
        <v>10</v>
      </c>
      <c r="H60" s="44">
        <v>25</v>
      </c>
      <c r="I60" s="3">
        <v>40</v>
      </c>
      <c r="J60" s="3">
        <v>75</v>
      </c>
      <c r="K60" s="3">
        <v>120</v>
      </c>
      <c r="L60" s="3">
        <v>4</v>
      </c>
      <c r="M60" s="45">
        <v>1.5</v>
      </c>
      <c r="N60" s="46">
        <v>2.5</v>
      </c>
      <c r="O60" s="47" t="s">
        <v>15</v>
      </c>
    </row>
    <row r="61" spans="1:15" ht="67.5">
      <c r="A61" s="40"/>
      <c r="B61" s="12" t="s">
        <v>53</v>
      </c>
      <c r="C61" s="27">
        <f aca="true" t="shared" si="13" ref="C61:N61">SUM(C58:C60)</f>
        <v>165</v>
      </c>
      <c r="D61" s="27">
        <f t="shared" si="13"/>
        <v>18</v>
      </c>
      <c r="E61" s="27">
        <f t="shared" si="13"/>
        <v>15</v>
      </c>
      <c r="F61" s="27">
        <f t="shared" si="13"/>
        <v>132</v>
      </c>
      <c r="G61" s="41">
        <f t="shared" si="13"/>
        <v>30</v>
      </c>
      <c r="H61" s="41">
        <f t="shared" si="13"/>
        <v>65</v>
      </c>
      <c r="I61" s="41">
        <f t="shared" si="13"/>
        <v>100</v>
      </c>
      <c r="J61" s="41">
        <f t="shared" si="13"/>
        <v>195</v>
      </c>
      <c r="K61" s="41">
        <f t="shared" si="13"/>
        <v>360</v>
      </c>
      <c r="L61" s="41">
        <f t="shared" si="13"/>
        <v>12</v>
      </c>
      <c r="M61" s="41">
        <f t="shared" si="13"/>
        <v>5.5</v>
      </c>
      <c r="N61" s="41">
        <f t="shared" si="13"/>
        <v>6.5</v>
      </c>
      <c r="O61" s="42"/>
    </row>
    <row r="62" spans="1:15" ht="22.5">
      <c r="A62" s="60" t="s">
        <v>56</v>
      </c>
      <c r="B62" s="12" t="s">
        <v>78</v>
      </c>
      <c r="C62" s="27"/>
      <c r="D62" s="27"/>
      <c r="E62" s="27"/>
      <c r="F62" s="27"/>
      <c r="G62" s="41"/>
      <c r="H62" s="41"/>
      <c r="I62" s="41"/>
      <c r="J62" s="41"/>
      <c r="K62" s="41"/>
      <c r="L62" s="41"/>
      <c r="M62" s="41"/>
      <c r="N62" s="41"/>
      <c r="O62" s="42"/>
    </row>
    <row r="63" spans="1:15" ht="56.25">
      <c r="A63" s="61">
        <v>1</v>
      </c>
      <c r="B63" s="9" t="s">
        <v>22</v>
      </c>
      <c r="C63" s="3">
        <v>45</v>
      </c>
      <c r="D63" s="14">
        <v>6</v>
      </c>
      <c r="E63" s="14">
        <v>3</v>
      </c>
      <c r="F63" s="14">
        <v>36</v>
      </c>
      <c r="G63" s="43">
        <v>10</v>
      </c>
      <c r="H63" s="43">
        <v>25</v>
      </c>
      <c r="I63" s="43">
        <v>10</v>
      </c>
      <c r="J63" s="43">
        <v>45</v>
      </c>
      <c r="K63" s="43">
        <f>C63+J63</f>
        <v>90</v>
      </c>
      <c r="L63" s="43">
        <f>K63/30</f>
        <v>3</v>
      </c>
      <c r="M63" s="43">
        <f>C63/30</f>
        <v>1.5</v>
      </c>
      <c r="N63" s="43">
        <f>J63/30</f>
        <v>1.5</v>
      </c>
      <c r="O63" s="42" t="s">
        <v>15</v>
      </c>
    </row>
    <row r="64" spans="1:15" ht="33.75">
      <c r="A64" s="61">
        <v>2</v>
      </c>
      <c r="B64" s="8" t="s">
        <v>97</v>
      </c>
      <c r="C64" s="35">
        <v>45</v>
      </c>
      <c r="D64" s="14">
        <v>6</v>
      </c>
      <c r="E64" s="14">
        <v>3</v>
      </c>
      <c r="F64" s="14">
        <v>36</v>
      </c>
      <c r="G64" s="43">
        <v>10</v>
      </c>
      <c r="H64" s="43">
        <v>25</v>
      </c>
      <c r="I64" s="43">
        <v>10</v>
      </c>
      <c r="J64" s="43">
        <v>45</v>
      </c>
      <c r="K64" s="43">
        <f>C64+J64</f>
        <v>90</v>
      </c>
      <c r="L64" s="43">
        <f>K64/30</f>
        <v>3</v>
      </c>
      <c r="M64" s="43">
        <f>C64/30</f>
        <v>1.5</v>
      </c>
      <c r="N64" s="43">
        <f>J64/30</f>
        <v>1.5</v>
      </c>
      <c r="O64" s="42" t="s">
        <v>15</v>
      </c>
    </row>
    <row r="65" spans="1:15" ht="11.25">
      <c r="A65" s="61">
        <v>3</v>
      </c>
      <c r="B65" s="9" t="s">
        <v>98</v>
      </c>
      <c r="C65" s="35">
        <v>45</v>
      </c>
      <c r="D65" s="14">
        <v>6</v>
      </c>
      <c r="E65" s="14">
        <v>3</v>
      </c>
      <c r="F65" s="14">
        <v>36</v>
      </c>
      <c r="G65" s="43">
        <v>10</v>
      </c>
      <c r="H65" s="43">
        <v>25</v>
      </c>
      <c r="I65" s="43">
        <v>10</v>
      </c>
      <c r="J65" s="43">
        <v>45</v>
      </c>
      <c r="K65" s="43">
        <v>90</v>
      </c>
      <c r="L65" s="43">
        <v>3</v>
      </c>
      <c r="M65" s="43">
        <v>1.5</v>
      </c>
      <c r="N65" s="43">
        <v>1.5</v>
      </c>
      <c r="O65" s="42" t="s">
        <v>15</v>
      </c>
    </row>
    <row r="66" spans="1:15" ht="56.25">
      <c r="A66" s="40"/>
      <c r="B66" s="12" t="s">
        <v>54</v>
      </c>
      <c r="C66" s="27">
        <f>C63</f>
        <v>45</v>
      </c>
      <c r="D66" s="27">
        <f aca="true" t="shared" si="14" ref="D66:N66">D63</f>
        <v>6</v>
      </c>
      <c r="E66" s="27">
        <f t="shared" si="14"/>
        <v>3</v>
      </c>
      <c r="F66" s="27">
        <f t="shared" si="14"/>
        <v>36</v>
      </c>
      <c r="G66" s="27">
        <f t="shared" si="14"/>
        <v>10</v>
      </c>
      <c r="H66" s="27">
        <f t="shared" si="14"/>
        <v>25</v>
      </c>
      <c r="I66" s="27">
        <f t="shared" si="14"/>
        <v>10</v>
      </c>
      <c r="J66" s="27">
        <f t="shared" si="14"/>
        <v>45</v>
      </c>
      <c r="K66" s="27">
        <f t="shared" si="14"/>
        <v>90</v>
      </c>
      <c r="L66" s="27">
        <f t="shared" si="14"/>
        <v>3</v>
      </c>
      <c r="M66" s="27">
        <f t="shared" si="14"/>
        <v>1.5</v>
      </c>
      <c r="N66" s="27">
        <f t="shared" si="14"/>
        <v>1.5</v>
      </c>
      <c r="O66" s="42"/>
    </row>
    <row r="67" spans="1:15" ht="42.75" customHeight="1">
      <c r="A67" s="40"/>
      <c r="B67" s="12" t="s">
        <v>21</v>
      </c>
      <c r="C67" s="27"/>
      <c r="D67" s="27"/>
      <c r="E67" s="27"/>
      <c r="F67" s="27"/>
      <c r="G67" s="41"/>
      <c r="H67" s="41"/>
      <c r="I67" s="41"/>
      <c r="J67" s="41">
        <v>450</v>
      </c>
      <c r="K67" s="27">
        <v>450</v>
      </c>
      <c r="L67" s="27">
        <f>K67/30</f>
        <v>15</v>
      </c>
      <c r="M67" s="27"/>
      <c r="N67" s="27">
        <f>J67/30</f>
        <v>15</v>
      </c>
      <c r="O67" s="42"/>
    </row>
    <row r="68" spans="1:15" ht="22.5">
      <c r="A68" s="40"/>
      <c r="B68" s="12" t="s">
        <v>18</v>
      </c>
      <c r="C68" s="28">
        <f aca="true" t="shared" si="15" ref="C68:N68">C61+C66+C67</f>
        <v>210</v>
      </c>
      <c r="D68" s="28">
        <f t="shared" si="15"/>
        <v>24</v>
      </c>
      <c r="E68" s="28">
        <f t="shared" si="15"/>
        <v>18</v>
      </c>
      <c r="F68" s="28">
        <f t="shared" si="15"/>
        <v>168</v>
      </c>
      <c r="G68" s="28">
        <f t="shared" si="15"/>
        <v>40</v>
      </c>
      <c r="H68" s="28">
        <f t="shared" si="15"/>
        <v>90</v>
      </c>
      <c r="I68" s="28">
        <f t="shared" si="15"/>
        <v>110</v>
      </c>
      <c r="J68" s="28">
        <f t="shared" si="15"/>
        <v>690</v>
      </c>
      <c r="K68" s="28">
        <f t="shared" si="15"/>
        <v>900</v>
      </c>
      <c r="L68" s="28">
        <f t="shared" si="15"/>
        <v>30</v>
      </c>
      <c r="M68" s="28">
        <f t="shared" si="15"/>
        <v>7</v>
      </c>
      <c r="N68" s="28">
        <f t="shared" si="15"/>
        <v>23</v>
      </c>
      <c r="O68" s="48"/>
    </row>
    <row r="69" spans="1:15" ht="22.5">
      <c r="A69" s="40"/>
      <c r="B69" s="12" t="s">
        <v>75</v>
      </c>
      <c r="C69" s="66">
        <f aca="true" t="shared" si="16" ref="C69:N69">C50+C68</f>
        <v>465</v>
      </c>
      <c r="D69" s="66">
        <f t="shared" si="16"/>
        <v>54</v>
      </c>
      <c r="E69" s="66">
        <f t="shared" si="16"/>
        <v>39</v>
      </c>
      <c r="F69" s="66">
        <f t="shared" si="16"/>
        <v>372</v>
      </c>
      <c r="G69" s="41">
        <f t="shared" si="16"/>
        <v>90</v>
      </c>
      <c r="H69" s="41">
        <f t="shared" si="16"/>
        <v>260</v>
      </c>
      <c r="I69" s="41">
        <f t="shared" si="16"/>
        <v>535</v>
      </c>
      <c r="J69" s="41">
        <f t="shared" si="16"/>
        <v>1335</v>
      </c>
      <c r="K69" s="41">
        <f t="shared" si="16"/>
        <v>1800</v>
      </c>
      <c r="L69" s="41">
        <f t="shared" si="16"/>
        <v>60</v>
      </c>
      <c r="M69" s="41">
        <f t="shared" si="16"/>
        <v>15.5</v>
      </c>
      <c r="N69" s="41">
        <f t="shared" si="16"/>
        <v>44.5</v>
      </c>
      <c r="O69" s="42"/>
    </row>
    <row r="70" spans="1:15" ht="11.25">
      <c r="A70" s="67"/>
      <c r="B70" s="7" t="s">
        <v>55</v>
      </c>
      <c r="C70" s="75">
        <f>D83</f>
        <v>945</v>
      </c>
      <c r="D70" s="75">
        <f aca="true" t="shared" si="17" ref="D70:N70">E83</f>
        <v>117</v>
      </c>
      <c r="E70" s="75">
        <f t="shared" si="17"/>
        <v>72</v>
      </c>
      <c r="F70" s="75">
        <f t="shared" si="17"/>
        <v>756</v>
      </c>
      <c r="G70" s="75">
        <f t="shared" si="17"/>
        <v>200</v>
      </c>
      <c r="H70" s="75">
        <f t="shared" si="17"/>
        <v>700</v>
      </c>
      <c r="I70" s="75">
        <f t="shared" si="17"/>
        <v>1305</v>
      </c>
      <c r="J70" s="75">
        <f t="shared" si="17"/>
        <v>2655</v>
      </c>
      <c r="K70" s="75">
        <f t="shared" si="17"/>
        <v>3600</v>
      </c>
      <c r="L70" s="75">
        <f t="shared" si="17"/>
        <v>120</v>
      </c>
      <c r="M70" s="75">
        <f t="shared" si="17"/>
        <v>31.5</v>
      </c>
      <c r="N70" s="75">
        <f t="shared" si="17"/>
        <v>88.5</v>
      </c>
      <c r="O70" s="67"/>
    </row>
    <row r="71" spans="1:15" ht="11.25">
      <c r="A71" s="68"/>
      <c r="B71" s="55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ht="11.25">
      <c r="A72" s="68"/>
      <c r="B72" s="55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15" ht="11.25">
      <c r="A73" s="68"/>
      <c r="B73" s="55"/>
      <c r="C73" s="93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1:15" ht="11.25">
      <c r="A74" s="94" t="s">
        <v>51</v>
      </c>
      <c r="B74" s="94"/>
      <c r="C74" s="67"/>
      <c r="D74" s="6">
        <f>D83</f>
        <v>945</v>
      </c>
      <c r="E74" s="6">
        <f aca="true" t="shared" si="18" ref="E74:O74">E83</f>
        <v>117</v>
      </c>
      <c r="F74" s="6">
        <f t="shared" si="18"/>
        <v>72</v>
      </c>
      <c r="G74" s="6">
        <f t="shared" si="18"/>
        <v>756</v>
      </c>
      <c r="H74" s="6">
        <f t="shared" si="18"/>
        <v>200</v>
      </c>
      <c r="I74" s="6">
        <f t="shared" si="18"/>
        <v>700</v>
      </c>
      <c r="J74" s="6">
        <f t="shared" si="18"/>
        <v>1305</v>
      </c>
      <c r="K74" s="6">
        <f t="shared" si="18"/>
        <v>2655</v>
      </c>
      <c r="L74" s="6">
        <f t="shared" si="18"/>
        <v>3600</v>
      </c>
      <c r="M74" s="6">
        <f t="shared" si="18"/>
        <v>120</v>
      </c>
      <c r="N74" s="6">
        <f t="shared" si="18"/>
        <v>31.5</v>
      </c>
      <c r="O74" s="6">
        <f t="shared" si="18"/>
        <v>88.5</v>
      </c>
    </row>
    <row r="75" ht="11.25">
      <c r="B75" s="55"/>
    </row>
    <row r="76" spans="2:3" ht="15">
      <c r="B76" s="55"/>
      <c r="C76" s="91"/>
    </row>
    <row r="77" spans="1:15" ht="11.25" customHeight="1">
      <c r="A77" s="111" t="s">
        <v>44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81"/>
    </row>
    <row r="78" spans="1:15" ht="12" customHeight="1">
      <c r="A78" s="178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80"/>
    </row>
    <row r="79" spans="1:15" ht="30.75" customHeight="1">
      <c r="A79" s="162"/>
      <c r="B79" s="163"/>
      <c r="C79" s="164"/>
      <c r="D79" s="127" t="s">
        <v>45</v>
      </c>
      <c r="E79" s="127"/>
      <c r="F79" s="127"/>
      <c r="G79" s="127"/>
      <c r="H79" s="127" t="s">
        <v>46</v>
      </c>
      <c r="I79" s="127"/>
      <c r="J79" s="127"/>
      <c r="K79" s="127"/>
      <c r="L79" s="127" t="s">
        <v>47</v>
      </c>
      <c r="M79" s="123" t="s">
        <v>48</v>
      </c>
      <c r="N79" s="123"/>
      <c r="O79" s="123"/>
    </row>
    <row r="80" spans="1:15" ht="28.5" customHeight="1">
      <c r="A80" s="172"/>
      <c r="B80" s="173"/>
      <c r="C80" s="174"/>
      <c r="D80" s="125" t="s">
        <v>0</v>
      </c>
      <c r="E80" s="127" t="s">
        <v>1</v>
      </c>
      <c r="F80" s="127"/>
      <c r="G80" s="127" t="s">
        <v>49</v>
      </c>
      <c r="H80" s="127"/>
      <c r="I80" s="127"/>
      <c r="J80" s="127"/>
      <c r="K80" s="127"/>
      <c r="L80" s="127"/>
      <c r="M80" s="123"/>
      <c r="N80" s="123"/>
      <c r="O80" s="123"/>
    </row>
    <row r="81" spans="1:15" ht="45">
      <c r="A81" s="175"/>
      <c r="B81" s="176"/>
      <c r="C81" s="177"/>
      <c r="D81" s="126"/>
      <c r="E81" s="4" t="s">
        <v>10</v>
      </c>
      <c r="F81" s="4" t="s">
        <v>11</v>
      </c>
      <c r="G81" s="127"/>
      <c r="H81" s="14" t="s">
        <v>3</v>
      </c>
      <c r="I81" s="98" t="s">
        <v>4</v>
      </c>
      <c r="J81" s="83" t="s">
        <v>5</v>
      </c>
      <c r="K81" s="83" t="s">
        <v>6</v>
      </c>
      <c r="L81" s="127"/>
      <c r="M81" s="11" t="s">
        <v>7</v>
      </c>
      <c r="N81" s="14" t="s">
        <v>8</v>
      </c>
      <c r="O81" s="14" t="s">
        <v>50</v>
      </c>
    </row>
    <row r="82" spans="1:15" ht="11.25" customHeight="1">
      <c r="A82" s="86"/>
      <c r="B82" s="87"/>
      <c r="C82" s="93"/>
      <c r="D82" s="159">
        <v>1</v>
      </c>
      <c r="E82" s="160"/>
      <c r="F82" s="160"/>
      <c r="G82" s="161"/>
      <c r="H82" s="162">
        <v>2</v>
      </c>
      <c r="I82" s="163"/>
      <c r="J82" s="163"/>
      <c r="K82" s="164"/>
      <c r="L82" s="11">
        <v>3</v>
      </c>
      <c r="M82" s="11">
        <v>4</v>
      </c>
      <c r="N82" s="14">
        <v>5</v>
      </c>
      <c r="O82" s="17">
        <v>6</v>
      </c>
    </row>
    <row r="83" spans="1:15" ht="15">
      <c r="A83" s="18" t="s">
        <v>51</v>
      </c>
      <c r="B83" s="19"/>
      <c r="C83" s="85"/>
      <c r="D83" s="6">
        <f>D14+C30+C50+C68</f>
        <v>945</v>
      </c>
      <c r="E83" s="6">
        <f aca="true" t="shared" si="19" ref="E83:L83">E14+D31+D50+D68</f>
        <v>117</v>
      </c>
      <c r="F83" s="6">
        <f t="shared" si="19"/>
        <v>72</v>
      </c>
      <c r="G83" s="6">
        <f t="shared" si="19"/>
        <v>756</v>
      </c>
      <c r="H83" s="6">
        <f t="shared" si="19"/>
        <v>200</v>
      </c>
      <c r="I83" s="6">
        <f t="shared" si="19"/>
        <v>700</v>
      </c>
      <c r="J83" s="6">
        <f t="shared" si="19"/>
        <v>1305</v>
      </c>
      <c r="K83" s="6">
        <f t="shared" si="19"/>
        <v>2655</v>
      </c>
      <c r="L83" s="6">
        <f t="shared" si="19"/>
        <v>3600</v>
      </c>
      <c r="M83" s="6">
        <f>L83/30</f>
        <v>120</v>
      </c>
      <c r="N83" s="20">
        <f>D83/30</f>
        <v>31.5</v>
      </c>
      <c r="O83" s="21">
        <f>K83/30</f>
        <v>88.5</v>
      </c>
    </row>
    <row r="84" spans="1:15" ht="15">
      <c r="A84" s="92" t="s">
        <v>57</v>
      </c>
      <c r="B84" s="84"/>
      <c r="C84" s="85"/>
      <c r="D84" s="11">
        <f aca="true" t="shared" si="20" ref="D84:L84">C13+D26+C43+C61</f>
        <v>780</v>
      </c>
      <c r="E84" s="11">
        <f t="shared" si="20"/>
        <v>96</v>
      </c>
      <c r="F84" s="11">
        <f t="shared" si="20"/>
        <v>60</v>
      </c>
      <c r="G84" s="11">
        <f t="shared" si="20"/>
        <v>624</v>
      </c>
      <c r="H84" s="11">
        <f t="shared" si="20"/>
        <v>160</v>
      </c>
      <c r="I84" s="11">
        <f t="shared" si="20"/>
        <v>585</v>
      </c>
      <c r="J84" s="11">
        <f t="shared" si="20"/>
        <v>1235</v>
      </c>
      <c r="K84" s="11">
        <f t="shared" si="20"/>
        <v>1980</v>
      </c>
      <c r="L84" s="11">
        <f t="shared" si="20"/>
        <v>2760</v>
      </c>
      <c r="M84" s="11">
        <f>L84/30</f>
        <v>92</v>
      </c>
      <c r="N84" s="22">
        <f>D84/30</f>
        <v>26</v>
      </c>
      <c r="O84" s="23">
        <f>K84/30</f>
        <v>66</v>
      </c>
    </row>
    <row r="85" spans="1:15" ht="15">
      <c r="A85" s="88" t="s">
        <v>82</v>
      </c>
      <c r="B85" s="84"/>
      <c r="C85" s="90"/>
      <c r="D85" s="11">
        <f>C29+C49+C66</f>
        <v>165</v>
      </c>
      <c r="E85" s="11">
        <f aca="true" t="shared" si="21" ref="E85:L85">D30+D49+D66</f>
        <v>21</v>
      </c>
      <c r="F85" s="11">
        <f t="shared" si="21"/>
        <v>12</v>
      </c>
      <c r="G85" s="11">
        <f t="shared" si="21"/>
        <v>132</v>
      </c>
      <c r="H85" s="11">
        <f t="shared" si="21"/>
        <v>40</v>
      </c>
      <c r="I85" s="11">
        <f t="shared" si="21"/>
        <v>115</v>
      </c>
      <c r="J85" s="11">
        <f t="shared" si="21"/>
        <v>70</v>
      </c>
      <c r="K85" s="11">
        <f t="shared" si="21"/>
        <v>225</v>
      </c>
      <c r="L85" s="11">
        <f t="shared" si="21"/>
        <v>390</v>
      </c>
      <c r="M85" s="11">
        <f>L85/30</f>
        <v>13</v>
      </c>
      <c r="N85" s="22">
        <f>D85/30</f>
        <v>5.5</v>
      </c>
      <c r="O85" s="23">
        <f>K85/30</f>
        <v>7.5</v>
      </c>
    </row>
    <row r="86" spans="1:15" ht="15" customHeight="1">
      <c r="A86" s="88" t="s">
        <v>83</v>
      </c>
      <c r="B86" s="89"/>
      <c r="C86" s="90"/>
      <c r="D86" s="80" t="s">
        <v>52</v>
      </c>
      <c r="E86" s="80" t="s">
        <v>52</v>
      </c>
      <c r="F86" s="80" t="s">
        <v>52</v>
      </c>
      <c r="G86" s="80" t="s">
        <v>52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 t="s">
        <v>52</v>
      </c>
      <c r="N86" s="81" t="s">
        <v>52</v>
      </c>
      <c r="O86" s="82" t="s">
        <v>52</v>
      </c>
    </row>
    <row r="87" spans="1:15" ht="15" customHeight="1">
      <c r="A87" s="95" t="s">
        <v>81</v>
      </c>
      <c r="B87" s="96"/>
      <c r="C87" s="97"/>
      <c r="D87" s="80" t="s">
        <v>52</v>
      </c>
      <c r="E87" s="80" t="s">
        <v>52</v>
      </c>
      <c r="F87" s="80" t="s">
        <v>52</v>
      </c>
      <c r="G87" s="80" t="s">
        <v>52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 t="s">
        <v>52</v>
      </c>
      <c r="N87" s="81" t="s">
        <v>52</v>
      </c>
      <c r="O87" s="82" t="s">
        <v>52</v>
      </c>
    </row>
    <row r="88" spans="1:15" ht="15.75" customHeight="1" thickBot="1">
      <c r="A88" s="186" t="s">
        <v>84</v>
      </c>
      <c r="B88" s="187"/>
      <c r="C88" s="188"/>
      <c r="D88" s="24"/>
      <c r="E88" s="24"/>
      <c r="F88" s="24"/>
      <c r="G88" s="24"/>
      <c r="H88" s="24"/>
      <c r="I88" s="24"/>
      <c r="J88" s="24"/>
      <c r="K88" s="24">
        <v>450</v>
      </c>
      <c r="L88" s="24">
        <v>450</v>
      </c>
      <c r="M88" s="24">
        <f>L88/30</f>
        <v>15</v>
      </c>
      <c r="N88" s="25"/>
      <c r="O88" s="26">
        <f>K88/30</f>
        <v>15</v>
      </c>
    </row>
  </sheetData>
  <sheetProtection/>
  <mergeCells count="97">
    <mergeCell ref="G53:J53"/>
    <mergeCell ref="L53:N53"/>
    <mergeCell ref="M54:M55"/>
    <mergeCell ref="F54:F55"/>
    <mergeCell ref="H79:K80"/>
    <mergeCell ref="A88:C88"/>
    <mergeCell ref="A54:A55"/>
    <mergeCell ref="B54:B55"/>
    <mergeCell ref="O54:O55"/>
    <mergeCell ref="C54:C55"/>
    <mergeCell ref="D54:E54"/>
    <mergeCell ref="A3:A4"/>
    <mergeCell ref="B3:B4"/>
    <mergeCell ref="C16:F16"/>
    <mergeCell ref="C17:F17"/>
    <mergeCell ref="H18:H19"/>
    <mergeCell ref="L34:N34"/>
    <mergeCell ref="L52:N52"/>
    <mergeCell ref="M36:M37"/>
    <mergeCell ref="K36:K37"/>
    <mergeCell ref="G36:G37"/>
    <mergeCell ref="C35:F35"/>
    <mergeCell ref="G35:J35"/>
    <mergeCell ref="L35:N35"/>
    <mergeCell ref="D82:G82"/>
    <mergeCell ref="H82:K82"/>
    <mergeCell ref="C53:F53"/>
    <mergeCell ref="J18:J19"/>
    <mergeCell ref="K54:K55"/>
    <mergeCell ref="L54:L55"/>
    <mergeCell ref="L36:L37"/>
    <mergeCell ref="D79:G79"/>
    <mergeCell ref="J54:J55"/>
    <mergeCell ref="J36:J37"/>
    <mergeCell ref="O36:O37"/>
    <mergeCell ref="O18:O19"/>
    <mergeCell ref="G18:G19"/>
    <mergeCell ref="A18:A19"/>
    <mergeCell ref="C52:F52"/>
    <mergeCell ref="N54:N55"/>
    <mergeCell ref="I36:I37"/>
    <mergeCell ref="M18:M19"/>
    <mergeCell ref="N18:N19"/>
    <mergeCell ref="G52:J52"/>
    <mergeCell ref="A20:O20"/>
    <mergeCell ref="K18:K19"/>
    <mergeCell ref="L18:L19"/>
    <mergeCell ref="I18:I19"/>
    <mergeCell ref="G34:J34"/>
    <mergeCell ref="G16:J16"/>
    <mergeCell ref="G17:J17"/>
    <mergeCell ref="C1:F1"/>
    <mergeCell ref="G1:J1"/>
    <mergeCell ref="L1:N1"/>
    <mergeCell ref="C2:F2"/>
    <mergeCell ref="G2:J2"/>
    <mergeCell ref="L2:N2"/>
    <mergeCell ref="O3:O4"/>
    <mergeCell ref="L16:N16"/>
    <mergeCell ref="L17:N17"/>
    <mergeCell ref="L79:L81"/>
    <mergeCell ref="M79:O80"/>
    <mergeCell ref="D80:D81"/>
    <mergeCell ref="E80:F80"/>
    <mergeCell ref="G80:G81"/>
    <mergeCell ref="G3:G4"/>
    <mergeCell ref="H3:H4"/>
    <mergeCell ref="N3:N4"/>
    <mergeCell ref="I3:I4"/>
    <mergeCell ref="K3:K4"/>
    <mergeCell ref="L3:L4"/>
    <mergeCell ref="B18:B19"/>
    <mergeCell ref="B36:B37"/>
    <mergeCell ref="C34:F34"/>
    <mergeCell ref="C18:C19"/>
    <mergeCell ref="D18:E18"/>
    <mergeCell ref="F18:F19"/>
    <mergeCell ref="A5:O5"/>
    <mergeCell ref="C3:C4"/>
    <mergeCell ref="D3:E3"/>
    <mergeCell ref="F3:F4"/>
    <mergeCell ref="D36:E36"/>
    <mergeCell ref="F36:F37"/>
    <mergeCell ref="H36:H37"/>
    <mergeCell ref="A36:A37"/>
    <mergeCell ref="M3:M4"/>
    <mergeCell ref="J3:J4"/>
    <mergeCell ref="A79:C81"/>
    <mergeCell ref="A78:O78"/>
    <mergeCell ref="A77:O77"/>
    <mergeCell ref="A38:O38"/>
    <mergeCell ref="A56:O56"/>
    <mergeCell ref="C36:C37"/>
    <mergeCell ref="N36:N37"/>
    <mergeCell ref="G54:G55"/>
    <mergeCell ref="H54:H55"/>
    <mergeCell ref="I54:I5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76">
      <selection activeCell="P56" sqref="P56"/>
    </sheetView>
  </sheetViews>
  <sheetFormatPr defaultColWidth="9.140625" defaultRowHeight="15"/>
  <cols>
    <col min="1" max="1" width="4.00390625" style="1" customWidth="1"/>
    <col min="2" max="2" width="12.57421875" style="1" customWidth="1"/>
    <col min="3" max="3" width="10.57421875" style="1" customWidth="1"/>
    <col min="4" max="4" width="6.140625" style="1" customWidth="1"/>
    <col min="5" max="5" width="5.140625" style="1" customWidth="1"/>
    <col min="6" max="6" width="6.57421875" style="1" customWidth="1"/>
    <col min="7" max="7" width="6.421875" style="1" customWidth="1"/>
    <col min="8" max="8" width="6.7109375" style="1" customWidth="1"/>
    <col min="9" max="9" width="7.421875" style="1" customWidth="1"/>
    <col min="10" max="10" width="6.8515625" style="1" customWidth="1"/>
    <col min="11" max="16384" width="9.140625" style="1" customWidth="1"/>
  </cols>
  <sheetData>
    <row r="1" spans="1:15" ht="22.5">
      <c r="A1" s="61"/>
      <c r="B1" s="70" t="s">
        <v>71</v>
      </c>
      <c r="C1" s="110" t="s">
        <v>69</v>
      </c>
      <c r="D1" s="100"/>
      <c r="E1" s="100"/>
      <c r="F1" s="101"/>
      <c r="G1" s="110" t="s">
        <v>67</v>
      </c>
      <c r="H1" s="100"/>
      <c r="I1" s="100"/>
      <c r="J1" s="101"/>
      <c r="K1" s="71" t="s">
        <v>65</v>
      </c>
      <c r="L1" s="99" t="s">
        <v>64</v>
      </c>
      <c r="M1" s="100"/>
      <c r="N1" s="101"/>
      <c r="O1" s="72" t="s">
        <v>61</v>
      </c>
    </row>
    <row r="2" spans="1:15" ht="12.75" customHeight="1">
      <c r="A2" s="31"/>
      <c r="B2" s="73" t="s">
        <v>72</v>
      </c>
      <c r="C2" s="110" t="s">
        <v>70</v>
      </c>
      <c r="D2" s="195"/>
      <c r="E2" s="195"/>
      <c r="F2" s="196"/>
      <c r="G2" s="110" t="s">
        <v>68</v>
      </c>
      <c r="H2" s="195"/>
      <c r="I2" s="195"/>
      <c r="J2" s="196"/>
      <c r="K2" s="73" t="s">
        <v>66</v>
      </c>
      <c r="L2" s="99" t="s">
        <v>63</v>
      </c>
      <c r="M2" s="165"/>
      <c r="N2" s="197"/>
      <c r="O2" s="73" t="s">
        <v>62</v>
      </c>
    </row>
    <row r="3" spans="1:15" ht="11.25" customHeight="1">
      <c r="A3" s="190"/>
      <c r="B3" s="115"/>
      <c r="C3" s="117" t="s">
        <v>0</v>
      </c>
      <c r="D3" s="99" t="s">
        <v>1</v>
      </c>
      <c r="E3" s="165"/>
      <c r="F3" s="102" t="s">
        <v>2</v>
      </c>
      <c r="G3" s="102" t="s">
        <v>3</v>
      </c>
      <c r="H3" s="102" t="s">
        <v>4</v>
      </c>
      <c r="I3" s="117" t="s">
        <v>5</v>
      </c>
      <c r="J3" s="117" t="s">
        <v>6</v>
      </c>
      <c r="K3" s="115"/>
      <c r="L3" s="115" t="s">
        <v>7</v>
      </c>
      <c r="M3" s="115" t="s">
        <v>8</v>
      </c>
      <c r="N3" s="115" t="s">
        <v>9</v>
      </c>
      <c r="O3" s="115"/>
    </row>
    <row r="4" spans="1:15" ht="56.25">
      <c r="A4" s="191"/>
      <c r="B4" s="189"/>
      <c r="C4" s="116"/>
      <c r="D4" s="4" t="s">
        <v>10</v>
      </c>
      <c r="E4" s="5" t="s">
        <v>11</v>
      </c>
      <c r="F4" s="103"/>
      <c r="G4" s="103"/>
      <c r="H4" s="103"/>
      <c r="I4" s="118"/>
      <c r="J4" s="118"/>
      <c r="K4" s="116"/>
      <c r="L4" s="116"/>
      <c r="M4" s="116"/>
      <c r="N4" s="116"/>
      <c r="O4" s="116"/>
    </row>
    <row r="5" spans="1:15" ht="11.25">
      <c r="A5" s="182" t="s">
        <v>12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1.25">
      <c r="A6" s="76" t="s">
        <v>13</v>
      </c>
      <c r="B6" s="28" t="s">
        <v>14</v>
      </c>
      <c r="C6" s="28"/>
      <c r="D6" s="28"/>
      <c r="E6" s="29"/>
      <c r="F6" s="30"/>
      <c r="G6" s="31"/>
      <c r="H6" s="32"/>
      <c r="I6" s="32"/>
      <c r="J6" s="29"/>
      <c r="K6" s="29"/>
      <c r="L6" s="29"/>
      <c r="M6" s="29"/>
      <c r="N6" s="29"/>
      <c r="O6" s="33"/>
    </row>
    <row r="7" spans="1:15" ht="22.5">
      <c r="A7" s="35">
        <v>1</v>
      </c>
      <c r="B7" s="8" t="s">
        <v>85</v>
      </c>
      <c r="C7" s="35">
        <v>45</v>
      </c>
      <c r="D7" s="35">
        <v>6</v>
      </c>
      <c r="E7" s="36">
        <v>3</v>
      </c>
      <c r="F7" s="35">
        <v>36</v>
      </c>
      <c r="G7" s="36">
        <v>10</v>
      </c>
      <c r="H7" s="36">
        <v>40</v>
      </c>
      <c r="I7" s="35">
        <v>115</v>
      </c>
      <c r="J7" s="35">
        <v>165</v>
      </c>
      <c r="K7" s="35">
        <f>C7+J7</f>
        <v>210</v>
      </c>
      <c r="L7" s="35">
        <f>K7/30</f>
        <v>7</v>
      </c>
      <c r="M7" s="37">
        <f>C7/30</f>
        <v>1.5</v>
      </c>
      <c r="N7" s="38">
        <f>J7/30</f>
        <v>5.5</v>
      </c>
      <c r="O7" s="39" t="s">
        <v>15</v>
      </c>
    </row>
    <row r="8" spans="1:15" ht="22.5">
      <c r="A8" s="35">
        <v>2</v>
      </c>
      <c r="B8" s="8" t="s">
        <v>34</v>
      </c>
      <c r="C8" s="35">
        <v>45</v>
      </c>
      <c r="D8" s="35">
        <v>6</v>
      </c>
      <c r="E8" s="36">
        <v>3</v>
      </c>
      <c r="F8" s="35">
        <v>36</v>
      </c>
      <c r="G8" s="36">
        <v>10</v>
      </c>
      <c r="H8" s="36">
        <v>40</v>
      </c>
      <c r="I8" s="35">
        <v>85</v>
      </c>
      <c r="J8" s="35">
        <v>135</v>
      </c>
      <c r="K8" s="35">
        <f>C8+J8</f>
        <v>180</v>
      </c>
      <c r="L8" s="35">
        <f>K8/30</f>
        <v>6</v>
      </c>
      <c r="M8" s="37">
        <f>C8/30</f>
        <v>1.5</v>
      </c>
      <c r="N8" s="38">
        <f>J8/30</f>
        <v>4.5</v>
      </c>
      <c r="O8" s="39" t="s">
        <v>15</v>
      </c>
    </row>
    <row r="9" spans="1:15" ht="22.5">
      <c r="A9" s="35">
        <v>3</v>
      </c>
      <c r="B9" s="9" t="s">
        <v>38</v>
      </c>
      <c r="C9" s="35">
        <v>45</v>
      </c>
      <c r="D9" s="35">
        <v>6</v>
      </c>
      <c r="E9" s="36">
        <v>3</v>
      </c>
      <c r="F9" s="35">
        <v>36</v>
      </c>
      <c r="G9" s="36">
        <v>10</v>
      </c>
      <c r="H9" s="36">
        <v>40</v>
      </c>
      <c r="I9" s="35">
        <v>85</v>
      </c>
      <c r="J9" s="35">
        <v>135</v>
      </c>
      <c r="K9" s="35">
        <f>C9+J9</f>
        <v>180</v>
      </c>
      <c r="L9" s="35">
        <f>K9/30</f>
        <v>6</v>
      </c>
      <c r="M9" s="37">
        <f>C9/30</f>
        <v>1.5</v>
      </c>
      <c r="N9" s="38">
        <f>J9/30</f>
        <v>4.5</v>
      </c>
      <c r="O9" s="39" t="s">
        <v>15</v>
      </c>
    </row>
    <row r="10" spans="1:15" ht="33.75">
      <c r="A10" s="3">
        <v>4</v>
      </c>
      <c r="B10" s="9" t="s">
        <v>36</v>
      </c>
      <c r="C10" s="35">
        <v>45</v>
      </c>
      <c r="D10" s="35">
        <v>6</v>
      </c>
      <c r="E10" s="36">
        <v>3</v>
      </c>
      <c r="F10" s="35">
        <v>36</v>
      </c>
      <c r="G10" s="44">
        <v>10</v>
      </c>
      <c r="H10" s="44">
        <v>40</v>
      </c>
      <c r="I10" s="44">
        <v>115</v>
      </c>
      <c r="J10" s="44">
        <v>165</v>
      </c>
      <c r="K10" s="35">
        <f>C10+J10</f>
        <v>210</v>
      </c>
      <c r="L10" s="35">
        <f>K10/30</f>
        <v>7</v>
      </c>
      <c r="M10" s="37">
        <f>C10/30</f>
        <v>1.5</v>
      </c>
      <c r="N10" s="38">
        <f>J10/30</f>
        <v>5.5</v>
      </c>
      <c r="O10" s="39" t="s">
        <v>15</v>
      </c>
    </row>
    <row r="11" spans="1:15" ht="56.25">
      <c r="A11" s="40"/>
      <c r="B11" s="12" t="s">
        <v>53</v>
      </c>
      <c r="C11" s="27">
        <f>SUM(C7:C10)</f>
        <v>180</v>
      </c>
      <c r="D11" s="27">
        <f aca="true" t="shared" si="0" ref="D11:N11">SUM(D7:D10)</f>
        <v>24</v>
      </c>
      <c r="E11" s="27">
        <f t="shared" si="0"/>
        <v>12</v>
      </c>
      <c r="F11" s="27">
        <f t="shared" si="0"/>
        <v>144</v>
      </c>
      <c r="G11" s="27">
        <f t="shared" si="0"/>
        <v>40</v>
      </c>
      <c r="H11" s="27">
        <f t="shared" si="0"/>
        <v>160</v>
      </c>
      <c r="I11" s="27">
        <f t="shared" si="0"/>
        <v>400</v>
      </c>
      <c r="J11" s="27">
        <f t="shared" si="0"/>
        <v>600</v>
      </c>
      <c r="K11" s="27">
        <f t="shared" si="0"/>
        <v>780</v>
      </c>
      <c r="L11" s="27">
        <f t="shared" si="0"/>
        <v>26</v>
      </c>
      <c r="M11" s="27">
        <f t="shared" si="0"/>
        <v>6</v>
      </c>
      <c r="N11" s="27">
        <f t="shared" si="0"/>
        <v>20</v>
      </c>
      <c r="O11" s="42"/>
    </row>
    <row r="12" spans="1:15" ht="22.5">
      <c r="A12" s="59" t="s">
        <v>56</v>
      </c>
      <c r="B12" s="10" t="s">
        <v>78</v>
      </c>
      <c r="C12" s="27"/>
      <c r="D12" s="27"/>
      <c r="E12" s="27"/>
      <c r="F12" s="27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22.5">
      <c r="A13" s="61">
        <v>1</v>
      </c>
      <c r="B13" s="8" t="s">
        <v>35</v>
      </c>
      <c r="C13" s="14">
        <v>45</v>
      </c>
      <c r="D13" s="14">
        <v>6</v>
      </c>
      <c r="E13" s="14">
        <v>3</v>
      </c>
      <c r="F13" s="14">
        <v>36</v>
      </c>
      <c r="G13" s="43">
        <v>10</v>
      </c>
      <c r="H13" s="43">
        <v>25</v>
      </c>
      <c r="I13" s="43">
        <v>40</v>
      </c>
      <c r="J13" s="43">
        <v>75</v>
      </c>
      <c r="K13" s="43">
        <f>C13+J13</f>
        <v>120</v>
      </c>
      <c r="L13" s="43">
        <f>K13/30</f>
        <v>4</v>
      </c>
      <c r="M13" s="43">
        <f>C13/30</f>
        <v>1.5</v>
      </c>
      <c r="N13" s="43">
        <f>J13/30</f>
        <v>2.5</v>
      </c>
      <c r="O13" s="42" t="s">
        <v>15</v>
      </c>
    </row>
    <row r="14" spans="1:15" ht="22.5">
      <c r="A14" s="61">
        <v>2</v>
      </c>
      <c r="B14" s="8" t="s">
        <v>80</v>
      </c>
      <c r="C14" s="14">
        <v>45</v>
      </c>
      <c r="D14" s="14">
        <v>6</v>
      </c>
      <c r="E14" s="14">
        <v>3</v>
      </c>
      <c r="F14" s="14">
        <v>36</v>
      </c>
      <c r="G14" s="43">
        <v>10</v>
      </c>
      <c r="H14" s="43">
        <v>25</v>
      </c>
      <c r="I14" s="43">
        <v>40</v>
      </c>
      <c r="J14" s="43">
        <v>75</v>
      </c>
      <c r="K14" s="43">
        <f>C14+J14</f>
        <v>120</v>
      </c>
      <c r="L14" s="43">
        <f>K14/30</f>
        <v>4</v>
      </c>
      <c r="M14" s="43">
        <f>C14/30</f>
        <v>1.5</v>
      </c>
      <c r="N14" s="43">
        <f>J14/30</f>
        <v>2.5</v>
      </c>
      <c r="O14" s="42" t="s">
        <v>15</v>
      </c>
    </row>
    <row r="15" spans="1:15" ht="56.25">
      <c r="A15" s="40"/>
      <c r="B15" s="12" t="s">
        <v>54</v>
      </c>
      <c r="C15" s="27">
        <f>C13</f>
        <v>45</v>
      </c>
      <c r="D15" s="27">
        <f aca="true" t="shared" si="1" ref="D15:N15">D13</f>
        <v>6</v>
      </c>
      <c r="E15" s="27">
        <f t="shared" si="1"/>
        <v>3</v>
      </c>
      <c r="F15" s="27">
        <f t="shared" si="1"/>
        <v>36</v>
      </c>
      <c r="G15" s="27">
        <f t="shared" si="1"/>
        <v>10</v>
      </c>
      <c r="H15" s="27">
        <f t="shared" si="1"/>
        <v>25</v>
      </c>
      <c r="I15" s="27">
        <f t="shared" si="1"/>
        <v>40</v>
      </c>
      <c r="J15" s="27">
        <f t="shared" si="1"/>
        <v>75</v>
      </c>
      <c r="K15" s="27">
        <f t="shared" si="1"/>
        <v>120</v>
      </c>
      <c r="L15" s="27">
        <f t="shared" si="1"/>
        <v>4</v>
      </c>
      <c r="M15" s="27">
        <f t="shared" si="1"/>
        <v>1.5</v>
      </c>
      <c r="N15" s="27">
        <f t="shared" si="1"/>
        <v>2.5</v>
      </c>
      <c r="O15" s="42"/>
    </row>
    <row r="16" spans="1:15" ht="22.5">
      <c r="A16" s="40"/>
      <c r="B16" s="12" t="s">
        <v>16</v>
      </c>
      <c r="C16" s="28">
        <f aca="true" t="shared" si="2" ref="C16:N16">C11+C15</f>
        <v>225</v>
      </c>
      <c r="D16" s="28">
        <f t="shared" si="2"/>
        <v>30</v>
      </c>
      <c r="E16" s="28">
        <f t="shared" si="2"/>
        <v>15</v>
      </c>
      <c r="F16" s="28">
        <f t="shared" si="2"/>
        <v>180</v>
      </c>
      <c r="G16" s="28">
        <f t="shared" si="2"/>
        <v>50</v>
      </c>
      <c r="H16" s="28">
        <f t="shared" si="2"/>
        <v>185</v>
      </c>
      <c r="I16" s="28">
        <f t="shared" si="2"/>
        <v>440</v>
      </c>
      <c r="J16" s="28">
        <f t="shared" si="2"/>
        <v>675</v>
      </c>
      <c r="K16" s="28">
        <f t="shared" si="2"/>
        <v>900</v>
      </c>
      <c r="L16" s="28">
        <f t="shared" si="2"/>
        <v>30</v>
      </c>
      <c r="M16" s="28">
        <f t="shared" si="2"/>
        <v>7.5</v>
      </c>
      <c r="N16" s="28">
        <f t="shared" si="2"/>
        <v>22.5</v>
      </c>
      <c r="O16" s="42"/>
    </row>
    <row r="17" spans="1:15" ht="11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22.5">
      <c r="A18" s="61"/>
      <c r="B18" s="70" t="s">
        <v>71</v>
      </c>
      <c r="C18" s="110" t="s">
        <v>69</v>
      </c>
      <c r="D18" s="100"/>
      <c r="E18" s="100"/>
      <c r="F18" s="101"/>
      <c r="G18" s="110" t="s">
        <v>67</v>
      </c>
      <c r="H18" s="100"/>
      <c r="I18" s="100"/>
      <c r="J18" s="101"/>
      <c r="K18" s="71" t="s">
        <v>65</v>
      </c>
      <c r="L18" s="99" t="s">
        <v>64</v>
      </c>
      <c r="M18" s="100"/>
      <c r="N18" s="101"/>
      <c r="O18" s="72" t="s">
        <v>61</v>
      </c>
    </row>
    <row r="19" spans="1:15" ht="11.25">
      <c r="A19" s="31"/>
      <c r="B19" s="73" t="s">
        <v>72</v>
      </c>
      <c r="C19" s="110" t="s">
        <v>70</v>
      </c>
      <c r="D19" s="195"/>
      <c r="E19" s="195"/>
      <c r="F19" s="196"/>
      <c r="G19" s="110" t="s">
        <v>68</v>
      </c>
      <c r="H19" s="195"/>
      <c r="I19" s="195"/>
      <c r="J19" s="196"/>
      <c r="K19" s="73" t="s">
        <v>66</v>
      </c>
      <c r="L19" s="99" t="s">
        <v>63</v>
      </c>
      <c r="M19" s="165"/>
      <c r="N19" s="197"/>
      <c r="O19" s="73" t="s">
        <v>62</v>
      </c>
    </row>
    <row r="20" spans="1:15" ht="11.25">
      <c r="A20" s="190"/>
      <c r="B20" s="115"/>
      <c r="C20" s="117" t="s">
        <v>0</v>
      </c>
      <c r="D20" s="99" t="s">
        <v>1</v>
      </c>
      <c r="E20" s="165"/>
      <c r="F20" s="102" t="s">
        <v>2</v>
      </c>
      <c r="G20" s="102" t="s">
        <v>3</v>
      </c>
      <c r="H20" s="102" t="s">
        <v>4</v>
      </c>
      <c r="I20" s="117" t="s">
        <v>5</v>
      </c>
      <c r="J20" s="117" t="s">
        <v>6</v>
      </c>
      <c r="K20" s="115"/>
      <c r="L20" s="115" t="s">
        <v>7</v>
      </c>
      <c r="M20" s="115" t="s">
        <v>8</v>
      </c>
      <c r="N20" s="115" t="s">
        <v>9</v>
      </c>
      <c r="O20" s="115"/>
    </row>
    <row r="21" spans="1:15" ht="56.25">
      <c r="A21" s="191"/>
      <c r="B21" s="189"/>
      <c r="C21" s="116"/>
      <c r="D21" s="4" t="s">
        <v>10</v>
      </c>
      <c r="E21" s="5" t="s">
        <v>11</v>
      </c>
      <c r="F21" s="103"/>
      <c r="G21" s="103"/>
      <c r="H21" s="103"/>
      <c r="I21" s="118"/>
      <c r="J21" s="118"/>
      <c r="K21" s="116"/>
      <c r="L21" s="116"/>
      <c r="M21" s="116"/>
      <c r="N21" s="116"/>
      <c r="O21" s="116"/>
    </row>
    <row r="22" spans="1:15" ht="11.25">
      <c r="A22" s="182" t="s">
        <v>17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</row>
    <row r="23" spans="1:15" ht="11.25">
      <c r="A23" s="76" t="s">
        <v>13</v>
      </c>
      <c r="B23" s="28" t="s">
        <v>14</v>
      </c>
      <c r="C23" s="28"/>
      <c r="D23" s="28"/>
      <c r="E23" s="29"/>
      <c r="F23" s="29"/>
      <c r="G23" s="35"/>
      <c r="H23" s="32"/>
      <c r="I23" s="32"/>
      <c r="J23" s="29"/>
      <c r="K23" s="29"/>
      <c r="L23" s="29"/>
      <c r="M23" s="29"/>
      <c r="N23" s="29"/>
      <c r="O23" s="33"/>
    </row>
    <row r="24" spans="1:15" ht="11.25">
      <c r="A24" s="3">
        <v>1</v>
      </c>
      <c r="B24" s="8" t="s">
        <v>39</v>
      </c>
      <c r="C24" s="35">
        <v>45</v>
      </c>
      <c r="D24" s="35">
        <v>6</v>
      </c>
      <c r="E24" s="35">
        <v>3</v>
      </c>
      <c r="F24" s="35">
        <v>36</v>
      </c>
      <c r="G24" s="44">
        <v>10</v>
      </c>
      <c r="H24" s="44">
        <v>40</v>
      </c>
      <c r="I24" s="3">
        <v>115</v>
      </c>
      <c r="J24" s="3">
        <v>165</v>
      </c>
      <c r="K24" s="3">
        <f>C24+J24</f>
        <v>210</v>
      </c>
      <c r="L24" s="3">
        <f>K24/30</f>
        <v>7</v>
      </c>
      <c r="M24" s="45">
        <f>C24/30</f>
        <v>1.5</v>
      </c>
      <c r="N24" s="46">
        <f>J24/30</f>
        <v>5.5</v>
      </c>
      <c r="O24" s="47" t="s">
        <v>15</v>
      </c>
    </row>
    <row r="25" spans="1:15" ht="22.5">
      <c r="A25" s="3">
        <v>2</v>
      </c>
      <c r="B25" s="9" t="s">
        <v>37</v>
      </c>
      <c r="C25" s="35">
        <v>45</v>
      </c>
      <c r="D25" s="35">
        <v>6</v>
      </c>
      <c r="E25" s="35">
        <v>3</v>
      </c>
      <c r="F25" s="35">
        <v>36</v>
      </c>
      <c r="G25" s="44">
        <v>10</v>
      </c>
      <c r="H25" s="44">
        <v>40</v>
      </c>
      <c r="I25" s="3">
        <v>145</v>
      </c>
      <c r="J25" s="3">
        <v>195</v>
      </c>
      <c r="K25" s="3">
        <f>C25+J25</f>
        <v>240</v>
      </c>
      <c r="L25" s="3">
        <f>K25/30</f>
        <v>8</v>
      </c>
      <c r="M25" s="45">
        <f>C25/30</f>
        <v>1.5</v>
      </c>
      <c r="N25" s="46">
        <f>J25/30</f>
        <v>6.5</v>
      </c>
      <c r="O25" s="47" t="s">
        <v>15</v>
      </c>
    </row>
    <row r="26" spans="1:15" ht="27" customHeight="1">
      <c r="A26" s="35">
        <v>3</v>
      </c>
      <c r="B26" s="9" t="s">
        <v>40</v>
      </c>
      <c r="C26" s="35">
        <v>45</v>
      </c>
      <c r="D26" s="35">
        <v>6</v>
      </c>
      <c r="E26" s="35">
        <v>3</v>
      </c>
      <c r="F26" s="35">
        <v>36</v>
      </c>
      <c r="G26" s="36">
        <v>10</v>
      </c>
      <c r="H26" s="36">
        <v>40</v>
      </c>
      <c r="I26" s="35">
        <v>115</v>
      </c>
      <c r="J26" s="3">
        <v>165</v>
      </c>
      <c r="K26" s="3">
        <f>C26+J26</f>
        <v>210</v>
      </c>
      <c r="L26" s="3">
        <f>K26/30</f>
        <v>7</v>
      </c>
      <c r="M26" s="45">
        <f>C26/30</f>
        <v>1.5</v>
      </c>
      <c r="N26" s="46">
        <f>J26/30</f>
        <v>5.5</v>
      </c>
      <c r="O26" s="39" t="s">
        <v>15</v>
      </c>
    </row>
    <row r="27" spans="1:15" ht="56.25">
      <c r="A27" s="40"/>
      <c r="B27" s="12" t="s">
        <v>53</v>
      </c>
      <c r="C27" s="27">
        <f aca="true" t="shared" si="3" ref="C27:N27">SUM(C24:C26)</f>
        <v>135</v>
      </c>
      <c r="D27" s="27">
        <f t="shared" si="3"/>
        <v>18</v>
      </c>
      <c r="E27" s="27">
        <f t="shared" si="3"/>
        <v>9</v>
      </c>
      <c r="F27" s="27">
        <f t="shared" si="3"/>
        <v>108</v>
      </c>
      <c r="G27" s="41">
        <f t="shared" si="3"/>
        <v>30</v>
      </c>
      <c r="H27" s="41">
        <f t="shared" si="3"/>
        <v>120</v>
      </c>
      <c r="I27" s="41">
        <f t="shared" si="3"/>
        <v>375</v>
      </c>
      <c r="J27" s="41">
        <f t="shared" si="3"/>
        <v>525</v>
      </c>
      <c r="K27" s="41">
        <f t="shared" si="3"/>
        <v>660</v>
      </c>
      <c r="L27" s="41">
        <f t="shared" si="3"/>
        <v>22</v>
      </c>
      <c r="M27" s="41">
        <f t="shared" si="3"/>
        <v>4.5</v>
      </c>
      <c r="N27" s="41">
        <f t="shared" si="3"/>
        <v>17.5</v>
      </c>
      <c r="O27" s="42"/>
    </row>
    <row r="28" spans="1:15" ht="22.5">
      <c r="A28" s="59" t="s">
        <v>56</v>
      </c>
      <c r="B28" s="12" t="s">
        <v>79</v>
      </c>
      <c r="C28" s="27"/>
      <c r="D28" s="27"/>
      <c r="E28" s="27"/>
      <c r="F28" s="27"/>
      <c r="G28" s="41"/>
      <c r="H28" s="41"/>
      <c r="I28" s="41"/>
      <c r="J28" s="41"/>
      <c r="K28" s="41"/>
      <c r="L28" s="41"/>
      <c r="M28" s="41"/>
      <c r="N28" s="41"/>
      <c r="O28" s="42"/>
    </row>
    <row r="29" spans="1:15" ht="22.5">
      <c r="A29" s="61">
        <v>1</v>
      </c>
      <c r="B29" s="9" t="s">
        <v>41</v>
      </c>
      <c r="C29" s="3">
        <v>45</v>
      </c>
      <c r="D29" s="14">
        <v>6</v>
      </c>
      <c r="E29" s="14">
        <v>3</v>
      </c>
      <c r="F29" s="14">
        <v>36</v>
      </c>
      <c r="G29" s="43">
        <v>10</v>
      </c>
      <c r="H29" s="43">
        <v>25</v>
      </c>
      <c r="I29" s="43">
        <v>40</v>
      </c>
      <c r="J29" s="43">
        <v>75</v>
      </c>
      <c r="K29" s="43">
        <f>C29+J29</f>
        <v>120</v>
      </c>
      <c r="L29" s="43">
        <f>K29/30</f>
        <v>4</v>
      </c>
      <c r="M29" s="43">
        <f>C29/30</f>
        <v>1.5</v>
      </c>
      <c r="N29" s="43">
        <f>J29/30</f>
        <v>2.5</v>
      </c>
      <c r="O29" s="42" t="s">
        <v>15</v>
      </c>
    </row>
    <row r="30" spans="1:15" ht="22.5">
      <c r="A30" s="61">
        <v>2</v>
      </c>
      <c r="B30" s="8" t="s">
        <v>43</v>
      </c>
      <c r="C30" s="35">
        <v>45</v>
      </c>
      <c r="D30" s="14">
        <v>6</v>
      </c>
      <c r="E30" s="14">
        <v>3</v>
      </c>
      <c r="F30" s="14">
        <v>36</v>
      </c>
      <c r="G30" s="43">
        <v>10</v>
      </c>
      <c r="H30" s="43">
        <v>25</v>
      </c>
      <c r="I30" s="43">
        <v>40</v>
      </c>
      <c r="J30" s="43">
        <v>75</v>
      </c>
      <c r="K30" s="43">
        <f>C30+J30</f>
        <v>120</v>
      </c>
      <c r="L30" s="43">
        <f>K30/30</f>
        <v>4</v>
      </c>
      <c r="M30" s="43">
        <f>C30/30</f>
        <v>1.5</v>
      </c>
      <c r="N30" s="43">
        <f>J30/30</f>
        <v>2.5</v>
      </c>
      <c r="O30" s="42" t="s">
        <v>15</v>
      </c>
    </row>
    <row r="31" spans="1:15" ht="33.75">
      <c r="A31" s="61">
        <v>3</v>
      </c>
      <c r="B31" s="9" t="s">
        <v>86</v>
      </c>
      <c r="C31" s="3">
        <v>45</v>
      </c>
      <c r="D31" s="14">
        <v>6</v>
      </c>
      <c r="E31" s="14">
        <v>3</v>
      </c>
      <c r="F31" s="14">
        <v>36</v>
      </c>
      <c r="G31" s="43">
        <v>10</v>
      </c>
      <c r="H31" s="43">
        <v>25</v>
      </c>
      <c r="I31" s="43">
        <v>40</v>
      </c>
      <c r="J31" s="43">
        <v>75</v>
      </c>
      <c r="K31" s="43">
        <f>C31+J31</f>
        <v>120</v>
      </c>
      <c r="L31" s="43">
        <f>K31/30</f>
        <v>4</v>
      </c>
      <c r="M31" s="43">
        <f>C31/30</f>
        <v>1.5</v>
      </c>
      <c r="N31" s="43">
        <f>J31/30</f>
        <v>2.5</v>
      </c>
      <c r="O31" s="42" t="s">
        <v>15</v>
      </c>
    </row>
    <row r="32" spans="1:15" ht="22.5">
      <c r="A32" s="61">
        <v>4</v>
      </c>
      <c r="B32" s="9" t="s">
        <v>42</v>
      </c>
      <c r="C32" s="3">
        <v>45</v>
      </c>
      <c r="D32" s="14">
        <v>6</v>
      </c>
      <c r="E32" s="14">
        <v>3</v>
      </c>
      <c r="F32" s="14">
        <v>36</v>
      </c>
      <c r="G32" s="43">
        <v>10</v>
      </c>
      <c r="H32" s="43">
        <v>25</v>
      </c>
      <c r="I32" s="43">
        <v>40</v>
      </c>
      <c r="J32" s="43">
        <v>75</v>
      </c>
      <c r="K32" s="43">
        <f>C32+J32</f>
        <v>120</v>
      </c>
      <c r="L32" s="43">
        <f>K32/30</f>
        <v>4</v>
      </c>
      <c r="M32" s="43">
        <f>C32/30</f>
        <v>1.5</v>
      </c>
      <c r="N32" s="43">
        <f>J32/30</f>
        <v>2.5</v>
      </c>
      <c r="O32" s="42" t="s">
        <v>15</v>
      </c>
    </row>
    <row r="33" spans="1:15" ht="56.25">
      <c r="A33" s="40"/>
      <c r="B33" s="12" t="s">
        <v>54</v>
      </c>
      <c r="C33" s="27">
        <f>C29+C30</f>
        <v>90</v>
      </c>
      <c r="D33" s="27">
        <f aca="true" t="shared" si="4" ref="D33:N33">D29+D30</f>
        <v>12</v>
      </c>
      <c r="E33" s="27">
        <f t="shared" si="4"/>
        <v>6</v>
      </c>
      <c r="F33" s="27">
        <f t="shared" si="4"/>
        <v>72</v>
      </c>
      <c r="G33" s="27">
        <f t="shared" si="4"/>
        <v>20</v>
      </c>
      <c r="H33" s="27">
        <f t="shared" si="4"/>
        <v>50</v>
      </c>
      <c r="I33" s="27">
        <f t="shared" si="4"/>
        <v>80</v>
      </c>
      <c r="J33" s="27">
        <f t="shared" si="4"/>
        <v>150</v>
      </c>
      <c r="K33" s="27">
        <f t="shared" si="4"/>
        <v>240</v>
      </c>
      <c r="L33" s="27">
        <f t="shared" si="4"/>
        <v>8</v>
      </c>
      <c r="M33" s="27">
        <f t="shared" si="4"/>
        <v>3</v>
      </c>
      <c r="N33" s="27">
        <f t="shared" si="4"/>
        <v>5</v>
      </c>
      <c r="O33" s="42"/>
    </row>
    <row r="34" spans="1:15" ht="22.5">
      <c r="A34" s="40"/>
      <c r="B34" s="12" t="s">
        <v>18</v>
      </c>
      <c r="C34" s="28">
        <f>C27+C33</f>
        <v>225</v>
      </c>
      <c r="D34" s="28">
        <f aca="true" t="shared" si="5" ref="D34:N34">D27+D33</f>
        <v>30</v>
      </c>
      <c r="E34" s="28">
        <f t="shared" si="5"/>
        <v>15</v>
      </c>
      <c r="F34" s="28">
        <f t="shared" si="5"/>
        <v>180</v>
      </c>
      <c r="G34" s="28">
        <f t="shared" si="5"/>
        <v>50</v>
      </c>
      <c r="H34" s="28">
        <f t="shared" si="5"/>
        <v>170</v>
      </c>
      <c r="I34" s="28">
        <f t="shared" si="5"/>
        <v>455</v>
      </c>
      <c r="J34" s="28">
        <f t="shared" si="5"/>
        <v>675</v>
      </c>
      <c r="K34" s="28">
        <f t="shared" si="5"/>
        <v>900</v>
      </c>
      <c r="L34" s="28">
        <f t="shared" si="5"/>
        <v>30</v>
      </c>
      <c r="M34" s="28">
        <f t="shared" si="5"/>
        <v>7.5</v>
      </c>
      <c r="N34" s="28">
        <f t="shared" si="5"/>
        <v>22.5</v>
      </c>
      <c r="O34" s="48"/>
    </row>
    <row r="35" spans="1:15" ht="12" thickBot="1">
      <c r="A35" s="49"/>
      <c r="B35" s="50" t="s">
        <v>19</v>
      </c>
      <c r="C35" s="50"/>
      <c r="D35" s="51">
        <f aca="true" t="shared" si="6" ref="D35:O35">C16+C34</f>
        <v>450</v>
      </c>
      <c r="E35" s="51">
        <f t="shared" si="6"/>
        <v>60</v>
      </c>
      <c r="F35" s="51">
        <f t="shared" si="6"/>
        <v>30</v>
      </c>
      <c r="G35" s="51">
        <f t="shared" si="6"/>
        <v>360</v>
      </c>
      <c r="H35" s="52">
        <f t="shared" si="6"/>
        <v>100</v>
      </c>
      <c r="I35" s="52">
        <f t="shared" si="6"/>
        <v>355</v>
      </c>
      <c r="J35" s="52">
        <f t="shared" si="6"/>
        <v>895</v>
      </c>
      <c r="K35" s="52">
        <f t="shared" si="6"/>
        <v>1350</v>
      </c>
      <c r="L35" s="52">
        <f t="shared" si="6"/>
        <v>1800</v>
      </c>
      <c r="M35" s="52">
        <f t="shared" si="6"/>
        <v>60</v>
      </c>
      <c r="N35" s="52">
        <f t="shared" si="6"/>
        <v>15</v>
      </c>
      <c r="O35" s="52">
        <f t="shared" si="6"/>
        <v>45</v>
      </c>
    </row>
    <row r="36" spans="1:15" ht="11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22.5">
      <c r="A37" s="61"/>
      <c r="B37" s="70" t="s">
        <v>71</v>
      </c>
      <c r="C37" s="110" t="s">
        <v>69</v>
      </c>
      <c r="D37" s="100"/>
      <c r="E37" s="100"/>
      <c r="F37" s="101"/>
      <c r="G37" s="110" t="s">
        <v>67</v>
      </c>
      <c r="H37" s="100"/>
      <c r="I37" s="100"/>
      <c r="J37" s="101"/>
      <c r="K37" s="71" t="s">
        <v>65</v>
      </c>
      <c r="L37" s="99" t="s">
        <v>64</v>
      </c>
      <c r="M37" s="100"/>
      <c r="N37" s="101"/>
      <c r="O37" s="72" t="s">
        <v>61</v>
      </c>
    </row>
    <row r="38" spans="1:15" ht="11.25">
      <c r="A38" s="31"/>
      <c r="B38" s="73" t="s">
        <v>72</v>
      </c>
      <c r="C38" s="110" t="s">
        <v>70</v>
      </c>
      <c r="D38" s="195"/>
      <c r="E38" s="195"/>
      <c r="F38" s="196"/>
      <c r="G38" s="110" t="s">
        <v>68</v>
      </c>
      <c r="H38" s="195"/>
      <c r="I38" s="195"/>
      <c r="J38" s="196"/>
      <c r="K38" s="73" t="s">
        <v>66</v>
      </c>
      <c r="L38" s="99" t="s">
        <v>63</v>
      </c>
      <c r="M38" s="165"/>
      <c r="N38" s="197"/>
      <c r="O38" s="73" t="s">
        <v>62</v>
      </c>
    </row>
    <row r="39" spans="1:15" ht="11.25" customHeight="1">
      <c r="A39" s="190"/>
      <c r="B39" s="115"/>
      <c r="C39" s="117" t="s">
        <v>0</v>
      </c>
      <c r="D39" s="99" t="s">
        <v>1</v>
      </c>
      <c r="E39" s="165"/>
      <c r="F39" s="102" t="s">
        <v>2</v>
      </c>
      <c r="G39" s="102" t="s">
        <v>3</v>
      </c>
      <c r="H39" s="102" t="s">
        <v>4</v>
      </c>
      <c r="I39" s="117" t="s">
        <v>5</v>
      </c>
      <c r="J39" s="117" t="s">
        <v>6</v>
      </c>
      <c r="K39" s="115"/>
      <c r="L39" s="115" t="s">
        <v>7</v>
      </c>
      <c r="M39" s="115" t="s">
        <v>8</v>
      </c>
      <c r="N39" s="115" t="s">
        <v>9</v>
      </c>
      <c r="O39" s="115"/>
    </row>
    <row r="40" spans="1:15" ht="56.25">
      <c r="A40" s="191"/>
      <c r="B40" s="189"/>
      <c r="C40" s="116"/>
      <c r="D40" s="4" t="s">
        <v>10</v>
      </c>
      <c r="E40" s="5" t="s">
        <v>11</v>
      </c>
      <c r="F40" s="103"/>
      <c r="G40" s="103"/>
      <c r="H40" s="103"/>
      <c r="I40" s="118"/>
      <c r="J40" s="118"/>
      <c r="K40" s="116"/>
      <c r="L40" s="116"/>
      <c r="M40" s="116"/>
      <c r="N40" s="116"/>
      <c r="O40" s="116"/>
    </row>
    <row r="41" spans="1:15" ht="11.25">
      <c r="A41" s="182" t="s">
        <v>73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</row>
    <row r="42" spans="1:15" ht="11.25">
      <c r="A42" s="76" t="s">
        <v>13</v>
      </c>
      <c r="B42" s="28" t="s">
        <v>14</v>
      </c>
      <c r="C42" s="28"/>
      <c r="D42" s="28"/>
      <c r="E42" s="29"/>
      <c r="F42" s="30"/>
      <c r="G42" s="31"/>
      <c r="H42" s="32"/>
      <c r="I42" s="32"/>
      <c r="J42" s="29"/>
      <c r="K42" s="29"/>
      <c r="L42" s="29"/>
      <c r="M42" s="29"/>
      <c r="N42" s="29"/>
      <c r="O42" s="33"/>
    </row>
    <row r="43" spans="1:15" ht="11.25">
      <c r="A43" s="35">
        <v>1</v>
      </c>
      <c r="B43" s="9" t="s">
        <v>88</v>
      </c>
      <c r="C43" s="35">
        <v>45</v>
      </c>
      <c r="D43" s="35">
        <v>6</v>
      </c>
      <c r="E43" s="36">
        <v>3</v>
      </c>
      <c r="F43" s="35">
        <v>36</v>
      </c>
      <c r="G43" s="36">
        <v>10</v>
      </c>
      <c r="H43" s="36">
        <v>40</v>
      </c>
      <c r="I43" s="35">
        <v>145</v>
      </c>
      <c r="J43" s="35">
        <v>195</v>
      </c>
      <c r="K43" s="35">
        <f>C43+J43</f>
        <v>240</v>
      </c>
      <c r="L43" s="35">
        <f>K43/30</f>
        <v>8</v>
      </c>
      <c r="M43" s="37">
        <f>C43/30</f>
        <v>1.5</v>
      </c>
      <c r="N43" s="38">
        <f>J43/30</f>
        <v>6.5</v>
      </c>
      <c r="O43" s="39" t="s">
        <v>15</v>
      </c>
    </row>
    <row r="44" spans="1:15" ht="33.75">
      <c r="A44" s="35">
        <v>2</v>
      </c>
      <c r="B44" s="8" t="s">
        <v>89</v>
      </c>
      <c r="C44" s="35">
        <v>60</v>
      </c>
      <c r="D44" s="35">
        <v>6</v>
      </c>
      <c r="E44" s="36">
        <v>6</v>
      </c>
      <c r="F44" s="35">
        <v>48</v>
      </c>
      <c r="G44" s="36">
        <v>10</v>
      </c>
      <c r="H44" s="36">
        <v>40</v>
      </c>
      <c r="I44" s="35">
        <v>130</v>
      </c>
      <c r="J44" s="35">
        <v>180</v>
      </c>
      <c r="K44" s="35">
        <f>C44+J44</f>
        <v>240</v>
      </c>
      <c r="L44" s="35">
        <f>K44/30</f>
        <v>8</v>
      </c>
      <c r="M44" s="37">
        <f>C44/30</f>
        <v>2</v>
      </c>
      <c r="N44" s="38">
        <f>J44/30</f>
        <v>6</v>
      </c>
      <c r="O44" s="39" t="s">
        <v>15</v>
      </c>
    </row>
    <row r="45" spans="1:15" ht="11.25">
      <c r="A45" s="35">
        <v>3</v>
      </c>
      <c r="B45" s="1" t="s">
        <v>90</v>
      </c>
      <c r="C45" s="35">
        <v>60</v>
      </c>
      <c r="D45" s="35">
        <v>6</v>
      </c>
      <c r="E45" s="36">
        <v>6</v>
      </c>
      <c r="F45" s="35">
        <v>48</v>
      </c>
      <c r="G45" s="36">
        <v>10</v>
      </c>
      <c r="H45" s="36">
        <v>40</v>
      </c>
      <c r="I45" s="35">
        <v>130</v>
      </c>
      <c r="J45" s="35">
        <v>180</v>
      </c>
      <c r="K45" s="35">
        <f>C45+J45</f>
        <v>240</v>
      </c>
      <c r="L45" s="35">
        <f>K45/30</f>
        <v>8</v>
      </c>
      <c r="M45" s="37">
        <f>C45/30</f>
        <v>2</v>
      </c>
      <c r="N45" s="38">
        <f>J45/30</f>
        <v>6</v>
      </c>
      <c r="O45" s="39" t="s">
        <v>15</v>
      </c>
    </row>
    <row r="46" spans="1:15" ht="56.25">
      <c r="A46" s="40"/>
      <c r="B46" s="12" t="s">
        <v>53</v>
      </c>
      <c r="C46" s="27">
        <f aca="true" t="shared" si="7" ref="C46:N46">SUM(C43:C45)</f>
        <v>165</v>
      </c>
      <c r="D46" s="27">
        <f t="shared" si="7"/>
        <v>18</v>
      </c>
      <c r="E46" s="27">
        <f t="shared" si="7"/>
        <v>15</v>
      </c>
      <c r="F46" s="27">
        <f t="shared" si="7"/>
        <v>132</v>
      </c>
      <c r="G46" s="41">
        <f t="shared" si="7"/>
        <v>30</v>
      </c>
      <c r="H46" s="41">
        <f t="shared" si="7"/>
        <v>120</v>
      </c>
      <c r="I46" s="41">
        <f t="shared" si="7"/>
        <v>405</v>
      </c>
      <c r="J46" s="41">
        <f t="shared" si="7"/>
        <v>555</v>
      </c>
      <c r="K46" s="41">
        <f t="shared" si="7"/>
        <v>720</v>
      </c>
      <c r="L46" s="41">
        <f t="shared" si="7"/>
        <v>24</v>
      </c>
      <c r="M46" s="41">
        <f t="shared" si="7"/>
        <v>5.5</v>
      </c>
      <c r="N46" s="41">
        <f t="shared" si="7"/>
        <v>18.5</v>
      </c>
      <c r="O46" s="42"/>
    </row>
    <row r="47" spans="1:15" ht="22.5">
      <c r="A47" s="59" t="s">
        <v>56</v>
      </c>
      <c r="B47" s="10" t="s">
        <v>79</v>
      </c>
      <c r="C47" s="27"/>
      <c r="D47" s="27"/>
      <c r="E47" s="27"/>
      <c r="F47" s="27"/>
      <c r="G47" s="41"/>
      <c r="H47" s="41"/>
      <c r="I47" s="41"/>
      <c r="J47" s="41"/>
      <c r="K47" s="41"/>
      <c r="L47" s="41"/>
      <c r="M47" s="41"/>
      <c r="N47" s="41"/>
      <c r="O47" s="42"/>
    </row>
    <row r="48" spans="1:15" ht="21.75" customHeight="1">
      <c r="A48" s="40">
        <v>1</v>
      </c>
      <c r="B48" s="8" t="s">
        <v>91</v>
      </c>
      <c r="C48" s="14">
        <v>45</v>
      </c>
      <c r="D48" s="14">
        <v>6</v>
      </c>
      <c r="E48" s="14">
        <v>3</v>
      </c>
      <c r="F48" s="14">
        <v>36</v>
      </c>
      <c r="G48" s="43">
        <v>10</v>
      </c>
      <c r="H48" s="43">
        <v>25</v>
      </c>
      <c r="I48" s="43">
        <v>10</v>
      </c>
      <c r="J48" s="43">
        <v>45</v>
      </c>
      <c r="K48" s="43">
        <f>C48+J48</f>
        <v>90</v>
      </c>
      <c r="L48" s="43">
        <f>K48/30</f>
        <v>3</v>
      </c>
      <c r="M48" s="43">
        <f>C48/30</f>
        <v>1.5</v>
      </c>
      <c r="N48" s="43">
        <f>J48/30</f>
        <v>1.5</v>
      </c>
      <c r="O48" s="42" t="s">
        <v>15</v>
      </c>
    </row>
    <row r="49" spans="1:15" ht="22.5">
      <c r="A49" s="40">
        <v>2</v>
      </c>
      <c r="B49" s="8" t="s">
        <v>92</v>
      </c>
      <c r="C49" s="14">
        <v>45</v>
      </c>
      <c r="D49" s="14">
        <v>6</v>
      </c>
      <c r="E49" s="14">
        <v>3</v>
      </c>
      <c r="F49" s="14">
        <v>36</v>
      </c>
      <c r="G49" s="43">
        <v>10</v>
      </c>
      <c r="H49" s="43">
        <v>25</v>
      </c>
      <c r="I49" s="43">
        <v>10</v>
      </c>
      <c r="J49" s="43">
        <v>45</v>
      </c>
      <c r="K49" s="43">
        <f>C49+J49</f>
        <v>90</v>
      </c>
      <c r="L49" s="43">
        <f>K49/30</f>
        <v>3</v>
      </c>
      <c r="M49" s="43">
        <f>C49/30</f>
        <v>1.5</v>
      </c>
      <c r="N49" s="43">
        <f>J49/30</f>
        <v>1.5</v>
      </c>
      <c r="O49" s="42" t="s">
        <v>15</v>
      </c>
    </row>
    <row r="50" spans="1:15" ht="22.5">
      <c r="A50" s="40">
        <v>3</v>
      </c>
      <c r="B50" s="8" t="s">
        <v>93</v>
      </c>
      <c r="C50" s="14">
        <v>45</v>
      </c>
      <c r="D50" s="14">
        <v>6</v>
      </c>
      <c r="E50" s="14">
        <v>3</v>
      </c>
      <c r="F50" s="14">
        <v>36</v>
      </c>
      <c r="G50" s="43">
        <v>10</v>
      </c>
      <c r="H50" s="43">
        <v>25</v>
      </c>
      <c r="I50" s="43">
        <v>10</v>
      </c>
      <c r="J50" s="43">
        <v>45</v>
      </c>
      <c r="K50" s="43">
        <f>C50+J50</f>
        <v>90</v>
      </c>
      <c r="L50" s="43">
        <f>K50/30</f>
        <v>3</v>
      </c>
      <c r="M50" s="43">
        <f>C50/30</f>
        <v>1.5</v>
      </c>
      <c r="N50" s="43">
        <f>J50/30</f>
        <v>1.5</v>
      </c>
      <c r="O50" s="42" t="s">
        <v>15</v>
      </c>
    </row>
    <row r="51" spans="1:15" ht="22.5">
      <c r="A51" s="40">
        <v>4</v>
      </c>
      <c r="B51" s="8" t="s">
        <v>94</v>
      </c>
      <c r="C51" s="14">
        <v>45</v>
      </c>
      <c r="D51" s="14">
        <v>6</v>
      </c>
      <c r="E51" s="14">
        <v>3</v>
      </c>
      <c r="F51" s="14">
        <v>36</v>
      </c>
      <c r="G51" s="43">
        <v>10</v>
      </c>
      <c r="H51" s="43">
        <v>25</v>
      </c>
      <c r="I51" s="43">
        <v>10</v>
      </c>
      <c r="J51" s="43">
        <v>45</v>
      </c>
      <c r="K51" s="43">
        <f>C51+J51</f>
        <v>90</v>
      </c>
      <c r="L51" s="43">
        <f>K51/30</f>
        <v>3</v>
      </c>
      <c r="M51" s="43">
        <f>C51/30</f>
        <v>1.5</v>
      </c>
      <c r="N51" s="43">
        <f>J51/30</f>
        <v>1.5</v>
      </c>
      <c r="O51" s="42" t="s">
        <v>15</v>
      </c>
    </row>
    <row r="52" spans="1:15" ht="56.25">
      <c r="A52" s="40"/>
      <c r="B52" s="12" t="s">
        <v>54</v>
      </c>
      <c r="C52" s="27">
        <f>C48+C49</f>
        <v>90</v>
      </c>
      <c r="D52" s="27">
        <f aca="true" t="shared" si="8" ref="D52:N52">D48+D49</f>
        <v>12</v>
      </c>
      <c r="E52" s="27">
        <f t="shared" si="8"/>
        <v>6</v>
      </c>
      <c r="F52" s="27">
        <f t="shared" si="8"/>
        <v>72</v>
      </c>
      <c r="G52" s="27">
        <f t="shared" si="8"/>
        <v>20</v>
      </c>
      <c r="H52" s="27">
        <f t="shared" si="8"/>
        <v>50</v>
      </c>
      <c r="I52" s="27">
        <f t="shared" si="8"/>
        <v>20</v>
      </c>
      <c r="J52" s="27">
        <f t="shared" si="8"/>
        <v>90</v>
      </c>
      <c r="K52" s="27">
        <f t="shared" si="8"/>
        <v>180</v>
      </c>
      <c r="L52" s="27">
        <f t="shared" si="8"/>
        <v>6</v>
      </c>
      <c r="M52" s="27">
        <f t="shared" si="8"/>
        <v>3</v>
      </c>
      <c r="N52" s="27">
        <f t="shared" si="8"/>
        <v>3</v>
      </c>
      <c r="O52" s="42"/>
    </row>
    <row r="53" spans="1:15" ht="22.5">
      <c r="A53" s="29"/>
      <c r="B53" s="28" t="s">
        <v>16</v>
      </c>
      <c r="C53" s="28">
        <f>C46+C52</f>
        <v>255</v>
      </c>
      <c r="D53" s="28">
        <f aca="true" t="shared" si="9" ref="D53:N53">D46+D52</f>
        <v>30</v>
      </c>
      <c r="E53" s="28">
        <f t="shared" si="9"/>
        <v>21</v>
      </c>
      <c r="F53" s="28">
        <f t="shared" si="9"/>
        <v>204</v>
      </c>
      <c r="G53" s="28">
        <f t="shared" si="9"/>
        <v>50</v>
      </c>
      <c r="H53" s="28">
        <f t="shared" si="9"/>
        <v>170</v>
      </c>
      <c r="I53" s="28">
        <f t="shared" si="9"/>
        <v>425</v>
      </c>
      <c r="J53" s="28">
        <f t="shared" si="9"/>
        <v>645</v>
      </c>
      <c r="K53" s="28">
        <f t="shared" si="9"/>
        <v>900</v>
      </c>
      <c r="L53" s="28">
        <f t="shared" si="9"/>
        <v>30</v>
      </c>
      <c r="M53" s="28">
        <f t="shared" si="9"/>
        <v>8.5</v>
      </c>
      <c r="N53" s="28">
        <f t="shared" si="9"/>
        <v>21.5</v>
      </c>
      <c r="O53" s="42"/>
    </row>
    <row r="54" spans="1:15" ht="11.25">
      <c r="A54" s="40"/>
      <c r="B54" s="12"/>
      <c r="C54" s="77"/>
      <c r="D54" s="78"/>
      <c r="E54" s="78"/>
      <c r="F54" s="79"/>
      <c r="G54" s="77"/>
      <c r="H54" s="78"/>
      <c r="I54" s="78"/>
      <c r="J54" s="79"/>
      <c r="K54" s="12"/>
      <c r="L54" s="77"/>
      <c r="M54" s="78"/>
      <c r="N54" s="79"/>
      <c r="O54" s="42"/>
    </row>
    <row r="55" spans="1:15" ht="22.5" customHeight="1">
      <c r="A55" s="61"/>
      <c r="B55" s="70" t="s">
        <v>71</v>
      </c>
      <c r="C55" s="110" t="s">
        <v>69</v>
      </c>
      <c r="D55" s="100"/>
      <c r="E55" s="100"/>
      <c r="F55" s="101"/>
      <c r="G55" s="110" t="s">
        <v>67</v>
      </c>
      <c r="H55" s="100"/>
      <c r="I55" s="100"/>
      <c r="J55" s="101"/>
      <c r="K55" s="71" t="s">
        <v>65</v>
      </c>
      <c r="L55" s="99" t="s">
        <v>64</v>
      </c>
      <c r="M55" s="100"/>
      <c r="N55" s="101"/>
      <c r="O55" s="72" t="s">
        <v>61</v>
      </c>
    </row>
    <row r="56" spans="1:15" ht="11.25">
      <c r="A56" s="31"/>
      <c r="B56" s="73" t="s">
        <v>72</v>
      </c>
      <c r="C56" s="110" t="s">
        <v>70</v>
      </c>
      <c r="D56" s="195"/>
      <c r="E56" s="195"/>
      <c r="F56" s="196"/>
      <c r="G56" s="110" t="s">
        <v>68</v>
      </c>
      <c r="H56" s="195"/>
      <c r="I56" s="195"/>
      <c r="J56" s="196"/>
      <c r="K56" s="73" t="s">
        <v>66</v>
      </c>
      <c r="L56" s="99" t="s">
        <v>63</v>
      </c>
      <c r="M56" s="165"/>
      <c r="N56" s="197"/>
      <c r="O56" s="73" t="s">
        <v>62</v>
      </c>
    </row>
    <row r="57" spans="1:15" ht="11.25" customHeight="1">
      <c r="A57" s="190"/>
      <c r="B57" s="115"/>
      <c r="C57" s="117" t="s">
        <v>0</v>
      </c>
      <c r="D57" s="99" t="s">
        <v>1</v>
      </c>
      <c r="E57" s="165"/>
      <c r="F57" s="102" t="s">
        <v>2</v>
      </c>
      <c r="G57" s="102" t="s">
        <v>3</v>
      </c>
      <c r="H57" s="102" t="s">
        <v>4</v>
      </c>
      <c r="I57" s="117" t="s">
        <v>5</v>
      </c>
      <c r="J57" s="117" t="s">
        <v>6</v>
      </c>
      <c r="K57" s="115"/>
      <c r="L57" s="115" t="s">
        <v>7</v>
      </c>
      <c r="M57" s="115" t="s">
        <v>8</v>
      </c>
      <c r="N57" s="115" t="s">
        <v>9</v>
      </c>
      <c r="O57" s="115"/>
    </row>
    <row r="58" spans="1:15" ht="56.25">
      <c r="A58" s="191"/>
      <c r="B58" s="189"/>
      <c r="C58" s="116"/>
      <c r="D58" s="4" t="s">
        <v>10</v>
      </c>
      <c r="E58" s="5" t="s">
        <v>11</v>
      </c>
      <c r="F58" s="103"/>
      <c r="G58" s="103"/>
      <c r="H58" s="103"/>
      <c r="I58" s="118"/>
      <c r="J58" s="118"/>
      <c r="K58" s="116"/>
      <c r="L58" s="116"/>
      <c r="M58" s="116"/>
      <c r="N58" s="116"/>
      <c r="O58" s="116"/>
    </row>
    <row r="59" spans="1:15" ht="11.25">
      <c r="A59" s="182" t="s">
        <v>74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</row>
    <row r="60" spans="1:15" ht="11.25">
      <c r="A60" s="76" t="s">
        <v>13</v>
      </c>
      <c r="B60" s="28" t="s">
        <v>14</v>
      </c>
      <c r="C60" s="28"/>
      <c r="D60" s="28"/>
      <c r="E60" s="29"/>
      <c r="F60" s="29"/>
      <c r="G60" s="35"/>
      <c r="H60" s="32"/>
      <c r="I60" s="32"/>
      <c r="J60" s="29"/>
      <c r="K60" s="29"/>
      <c r="L60" s="29"/>
      <c r="M60" s="29"/>
      <c r="N60" s="29"/>
      <c r="O60" s="33"/>
    </row>
    <row r="61" spans="1:15" ht="22.5">
      <c r="A61" s="3">
        <v>1</v>
      </c>
      <c r="B61" s="8" t="s">
        <v>23</v>
      </c>
      <c r="C61" s="35">
        <v>60</v>
      </c>
      <c r="D61" s="35">
        <v>6</v>
      </c>
      <c r="E61" s="35">
        <v>6</v>
      </c>
      <c r="F61" s="35">
        <v>48</v>
      </c>
      <c r="G61" s="44">
        <v>10</v>
      </c>
      <c r="H61" s="44">
        <v>20</v>
      </c>
      <c r="I61" s="3">
        <v>30</v>
      </c>
      <c r="J61" s="3">
        <v>60</v>
      </c>
      <c r="K61" s="3">
        <v>120</v>
      </c>
      <c r="L61" s="3">
        <f>K61/30</f>
        <v>4</v>
      </c>
      <c r="M61" s="45">
        <f>C61/30</f>
        <v>2</v>
      </c>
      <c r="N61" s="46">
        <f>J61/30</f>
        <v>2</v>
      </c>
      <c r="O61" s="47" t="s">
        <v>15</v>
      </c>
    </row>
    <row r="62" spans="1:15" ht="11.25">
      <c r="A62" s="3">
        <v>2</v>
      </c>
      <c r="B62" s="8" t="s">
        <v>95</v>
      </c>
      <c r="C62" s="35">
        <v>60</v>
      </c>
      <c r="D62" s="35">
        <v>6</v>
      </c>
      <c r="E62" s="35">
        <v>6</v>
      </c>
      <c r="F62" s="35">
        <v>48</v>
      </c>
      <c r="G62" s="44">
        <v>10</v>
      </c>
      <c r="H62" s="44">
        <v>20</v>
      </c>
      <c r="I62" s="3">
        <v>30</v>
      </c>
      <c r="J62" s="3">
        <v>60</v>
      </c>
      <c r="K62" s="3">
        <f>C62+J62</f>
        <v>120</v>
      </c>
      <c r="L62" s="3">
        <f>K62/30</f>
        <v>4</v>
      </c>
      <c r="M62" s="45">
        <f>C62/30</f>
        <v>2</v>
      </c>
      <c r="N62" s="46">
        <f>J62/30</f>
        <v>2</v>
      </c>
      <c r="O62" s="47" t="s">
        <v>15</v>
      </c>
    </row>
    <row r="63" spans="1:15" ht="22.5">
      <c r="A63" s="3">
        <v>3</v>
      </c>
      <c r="B63" s="9" t="s">
        <v>96</v>
      </c>
      <c r="C63" s="3">
        <v>45</v>
      </c>
      <c r="D63" s="35">
        <v>6</v>
      </c>
      <c r="E63" s="35">
        <v>3</v>
      </c>
      <c r="F63" s="35">
        <v>36</v>
      </c>
      <c r="G63" s="44">
        <v>10</v>
      </c>
      <c r="H63" s="44">
        <v>25</v>
      </c>
      <c r="I63" s="3">
        <v>40</v>
      </c>
      <c r="J63" s="3">
        <v>75</v>
      </c>
      <c r="K63" s="3">
        <v>120</v>
      </c>
      <c r="L63" s="3">
        <v>4</v>
      </c>
      <c r="M63" s="45">
        <v>1.5</v>
      </c>
      <c r="N63" s="46">
        <v>2.5</v>
      </c>
      <c r="O63" s="47" t="s">
        <v>15</v>
      </c>
    </row>
    <row r="64" spans="1:15" ht="56.25">
      <c r="A64" s="40"/>
      <c r="B64" s="12" t="s">
        <v>53</v>
      </c>
      <c r="C64" s="27">
        <f aca="true" t="shared" si="10" ref="C64:N64">SUM(C61:C63)</f>
        <v>165</v>
      </c>
      <c r="D64" s="27">
        <f t="shared" si="10"/>
        <v>18</v>
      </c>
      <c r="E64" s="27">
        <f t="shared" si="10"/>
        <v>15</v>
      </c>
      <c r="F64" s="27">
        <f t="shared" si="10"/>
        <v>132</v>
      </c>
      <c r="G64" s="41">
        <f t="shared" si="10"/>
        <v>30</v>
      </c>
      <c r="H64" s="41">
        <f t="shared" si="10"/>
        <v>65</v>
      </c>
      <c r="I64" s="41">
        <f t="shared" si="10"/>
        <v>100</v>
      </c>
      <c r="J64" s="41">
        <f t="shared" si="10"/>
        <v>195</v>
      </c>
      <c r="K64" s="41">
        <f t="shared" si="10"/>
        <v>360</v>
      </c>
      <c r="L64" s="41">
        <f t="shared" si="10"/>
        <v>12</v>
      </c>
      <c r="M64" s="41">
        <f t="shared" si="10"/>
        <v>5.5</v>
      </c>
      <c r="N64" s="41">
        <f t="shared" si="10"/>
        <v>6.5</v>
      </c>
      <c r="O64" s="42"/>
    </row>
    <row r="65" spans="1:15" ht="22.5">
      <c r="A65" s="59" t="s">
        <v>56</v>
      </c>
      <c r="B65" s="12" t="s">
        <v>78</v>
      </c>
      <c r="C65" s="27"/>
      <c r="D65" s="27"/>
      <c r="E65" s="27"/>
      <c r="F65" s="27"/>
      <c r="G65" s="41"/>
      <c r="H65" s="41"/>
      <c r="I65" s="41"/>
      <c r="J65" s="41"/>
      <c r="K65" s="41"/>
      <c r="L65" s="41"/>
      <c r="M65" s="41"/>
      <c r="N65" s="41"/>
      <c r="O65" s="42"/>
    </row>
    <row r="66" spans="1:15" ht="35.25" customHeight="1">
      <c r="A66" s="40">
        <v>1</v>
      </c>
      <c r="B66" s="9" t="s">
        <v>22</v>
      </c>
      <c r="C66" s="3">
        <v>45</v>
      </c>
      <c r="D66" s="14">
        <v>6</v>
      </c>
      <c r="E66" s="14">
        <v>3</v>
      </c>
      <c r="F66" s="14">
        <v>36</v>
      </c>
      <c r="G66" s="43">
        <v>10</v>
      </c>
      <c r="H66" s="43">
        <v>25</v>
      </c>
      <c r="I66" s="43">
        <v>10</v>
      </c>
      <c r="J66" s="43">
        <v>45</v>
      </c>
      <c r="K66" s="43">
        <f>C66+J66</f>
        <v>90</v>
      </c>
      <c r="L66" s="43">
        <f>K66/30</f>
        <v>3</v>
      </c>
      <c r="M66" s="43">
        <f>C66/30</f>
        <v>1.5</v>
      </c>
      <c r="N66" s="43">
        <f>J66/30</f>
        <v>1.5</v>
      </c>
      <c r="O66" s="42" t="s">
        <v>15</v>
      </c>
    </row>
    <row r="67" spans="1:15" ht="35.25" customHeight="1">
      <c r="A67" s="40">
        <v>2</v>
      </c>
      <c r="B67" s="8" t="s">
        <v>97</v>
      </c>
      <c r="C67" s="35">
        <v>45</v>
      </c>
      <c r="D67" s="14">
        <v>6</v>
      </c>
      <c r="E67" s="14">
        <v>3</v>
      </c>
      <c r="F67" s="14">
        <v>36</v>
      </c>
      <c r="G67" s="43">
        <v>10</v>
      </c>
      <c r="H67" s="43">
        <v>25</v>
      </c>
      <c r="I67" s="43">
        <v>10</v>
      </c>
      <c r="J67" s="43">
        <v>45</v>
      </c>
      <c r="K67" s="43">
        <f>C67+J67</f>
        <v>90</v>
      </c>
      <c r="L67" s="43">
        <f>K67/30</f>
        <v>3</v>
      </c>
      <c r="M67" s="43">
        <f>C67/30</f>
        <v>1.5</v>
      </c>
      <c r="N67" s="43">
        <f>J67/30</f>
        <v>1.5</v>
      </c>
      <c r="O67" s="42" t="s">
        <v>15</v>
      </c>
    </row>
    <row r="68" spans="1:15" ht="11.25">
      <c r="A68" s="40">
        <v>3</v>
      </c>
      <c r="B68" s="9" t="s">
        <v>98</v>
      </c>
      <c r="C68" s="35">
        <v>45</v>
      </c>
      <c r="D68" s="14">
        <v>6</v>
      </c>
      <c r="E68" s="14">
        <v>3</v>
      </c>
      <c r="F68" s="14">
        <v>36</v>
      </c>
      <c r="G68" s="43">
        <v>10</v>
      </c>
      <c r="H68" s="43">
        <v>25</v>
      </c>
      <c r="I68" s="43">
        <v>10</v>
      </c>
      <c r="J68" s="43">
        <v>45</v>
      </c>
      <c r="K68" s="43">
        <v>90</v>
      </c>
      <c r="L68" s="43">
        <v>3</v>
      </c>
      <c r="M68" s="43">
        <v>1.5</v>
      </c>
      <c r="N68" s="43">
        <v>1.5</v>
      </c>
      <c r="O68" s="42" t="s">
        <v>15</v>
      </c>
    </row>
    <row r="69" spans="1:15" ht="22.5">
      <c r="A69" s="40"/>
      <c r="B69" s="12" t="s">
        <v>20</v>
      </c>
      <c r="C69" s="27">
        <f>C66</f>
        <v>45</v>
      </c>
      <c r="D69" s="27">
        <f aca="true" t="shared" si="11" ref="D69:N69">D66</f>
        <v>6</v>
      </c>
      <c r="E69" s="27">
        <f t="shared" si="11"/>
        <v>3</v>
      </c>
      <c r="F69" s="27">
        <f t="shared" si="11"/>
        <v>36</v>
      </c>
      <c r="G69" s="27">
        <f t="shared" si="11"/>
        <v>10</v>
      </c>
      <c r="H69" s="27">
        <f t="shared" si="11"/>
        <v>25</v>
      </c>
      <c r="I69" s="27">
        <f t="shared" si="11"/>
        <v>10</v>
      </c>
      <c r="J69" s="27">
        <f t="shared" si="11"/>
        <v>45</v>
      </c>
      <c r="K69" s="27">
        <f t="shared" si="11"/>
        <v>90</v>
      </c>
      <c r="L69" s="27">
        <f t="shared" si="11"/>
        <v>3</v>
      </c>
      <c r="M69" s="27">
        <f t="shared" si="11"/>
        <v>1.5</v>
      </c>
      <c r="N69" s="27">
        <f t="shared" si="11"/>
        <v>1.5</v>
      </c>
      <c r="O69" s="42"/>
    </row>
    <row r="70" spans="1:15" ht="56.25">
      <c r="A70" s="40"/>
      <c r="B70" s="12" t="s">
        <v>21</v>
      </c>
      <c r="C70" s="27"/>
      <c r="D70" s="27"/>
      <c r="E70" s="27"/>
      <c r="F70" s="27"/>
      <c r="G70" s="41"/>
      <c r="H70" s="41"/>
      <c r="I70" s="41"/>
      <c r="J70" s="41">
        <v>450</v>
      </c>
      <c r="K70" s="27">
        <v>450</v>
      </c>
      <c r="L70" s="27">
        <f>K70/30</f>
        <v>15</v>
      </c>
      <c r="M70" s="27"/>
      <c r="N70" s="27">
        <f>J70/30</f>
        <v>15</v>
      </c>
      <c r="O70" s="42"/>
    </row>
    <row r="71" spans="1:15" ht="22.5">
      <c r="A71" s="40"/>
      <c r="B71" s="12" t="s">
        <v>18</v>
      </c>
      <c r="C71" s="28">
        <f aca="true" t="shared" si="12" ref="C71:N71">C64+C69+C70</f>
        <v>210</v>
      </c>
      <c r="D71" s="28">
        <f t="shared" si="12"/>
        <v>24</v>
      </c>
      <c r="E71" s="28">
        <f t="shared" si="12"/>
        <v>18</v>
      </c>
      <c r="F71" s="28">
        <f t="shared" si="12"/>
        <v>168</v>
      </c>
      <c r="G71" s="28">
        <f t="shared" si="12"/>
        <v>40</v>
      </c>
      <c r="H71" s="28">
        <f t="shared" si="12"/>
        <v>90</v>
      </c>
      <c r="I71" s="28">
        <f t="shared" si="12"/>
        <v>110</v>
      </c>
      <c r="J71" s="28">
        <f t="shared" si="12"/>
        <v>690</v>
      </c>
      <c r="K71" s="28">
        <f t="shared" si="12"/>
        <v>900</v>
      </c>
      <c r="L71" s="28">
        <f t="shared" si="12"/>
        <v>30</v>
      </c>
      <c r="M71" s="28">
        <f t="shared" si="12"/>
        <v>7</v>
      </c>
      <c r="N71" s="28">
        <f t="shared" si="12"/>
        <v>23</v>
      </c>
      <c r="O71" s="48"/>
    </row>
    <row r="72" spans="1:15" ht="11.25">
      <c r="A72" s="40"/>
      <c r="B72" s="12" t="s">
        <v>75</v>
      </c>
      <c r="C72" s="66">
        <f aca="true" t="shared" si="13" ref="C72:N72">C53+C71</f>
        <v>465</v>
      </c>
      <c r="D72" s="66">
        <f t="shared" si="13"/>
        <v>54</v>
      </c>
      <c r="E72" s="66">
        <f t="shared" si="13"/>
        <v>39</v>
      </c>
      <c r="F72" s="66">
        <f t="shared" si="13"/>
        <v>372</v>
      </c>
      <c r="G72" s="41">
        <f t="shared" si="13"/>
        <v>90</v>
      </c>
      <c r="H72" s="41">
        <f t="shared" si="13"/>
        <v>260</v>
      </c>
      <c r="I72" s="41">
        <f t="shared" si="13"/>
        <v>535</v>
      </c>
      <c r="J72" s="41">
        <f t="shared" si="13"/>
        <v>1335</v>
      </c>
      <c r="K72" s="41">
        <f t="shared" si="13"/>
        <v>1800</v>
      </c>
      <c r="L72" s="41">
        <f t="shared" si="13"/>
        <v>60</v>
      </c>
      <c r="M72" s="41">
        <f t="shared" si="13"/>
        <v>15.5</v>
      </c>
      <c r="N72" s="41">
        <f t="shared" si="13"/>
        <v>44.5</v>
      </c>
      <c r="O72" s="42"/>
    </row>
    <row r="73" spans="1:15" ht="11.25">
      <c r="A73" s="29"/>
      <c r="B73" s="7" t="s">
        <v>55</v>
      </c>
      <c r="C73" s="28"/>
      <c r="D73" s="27">
        <f>D83</f>
        <v>915</v>
      </c>
      <c r="E73" s="27">
        <f aca="true" t="shared" si="14" ref="E73:O73">E83</f>
        <v>114</v>
      </c>
      <c r="F73" s="27">
        <f t="shared" si="14"/>
        <v>69</v>
      </c>
      <c r="G73" s="27">
        <f t="shared" si="14"/>
        <v>732</v>
      </c>
      <c r="H73" s="27">
        <f t="shared" si="14"/>
        <v>190</v>
      </c>
      <c r="I73" s="27">
        <f t="shared" si="14"/>
        <v>615</v>
      </c>
      <c r="J73" s="27">
        <f t="shared" si="14"/>
        <v>1430</v>
      </c>
      <c r="K73" s="27">
        <f t="shared" si="14"/>
        <v>2685</v>
      </c>
      <c r="L73" s="27">
        <f t="shared" si="14"/>
        <v>3600</v>
      </c>
      <c r="M73" s="27">
        <f t="shared" si="14"/>
        <v>120</v>
      </c>
      <c r="N73" s="27">
        <f t="shared" si="14"/>
        <v>30.5</v>
      </c>
      <c r="O73" s="27">
        <f t="shared" si="14"/>
        <v>89.5</v>
      </c>
    </row>
    <row r="74" spans="1:15" ht="11.25">
      <c r="A74" s="54"/>
      <c r="B74" s="56"/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 ht="15">
      <c r="A75" s="128" t="s">
        <v>51</v>
      </c>
      <c r="B75" s="129"/>
      <c r="C75" s="130"/>
      <c r="D75" s="27">
        <f>D83</f>
        <v>915</v>
      </c>
      <c r="E75" s="27">
        <f aca="true" t="shared" si="15" ref="E75:O75">E83</f>
        <v>114</v>
      </c>
      <c r="F75" s="27">
        <f t="shared" si="15"/>
        <v>69</v>
      </c>
      <c r="G75" s="27">
        <f t="shared" si="15"/>
        <v>732</v>
      </c>
      <c r="H75" s="27">
        <f t="shared" si="15"/>
        <v>190</v>
      </c>
      <c r="I75" s="27">
        <f t="shared" si="15"/>
        <v>615</v>
      </c>
      <c r="J75" s="27">
        <f t="shared" si="15"/>
        <v>1430</v>
      </c>
      <c r="K75" s="27">
        <f t="shared" si="15"/>
        <v>2685</v>
      </c>
      <c r="L75" s="27">
        <f t="shared" si="15"/>
        <v>3600</v>
      </c>
      <c r="M75" s="27">
        <f t="shared" si="15"/>
        <v>120</v>
      </c>
      <c r="N75" s="27">
        <f t="shared" si="15"/>
        <v>30.5</v>
      </c>
      <c r="O75" s="27">
        <f t="shared" si="15"/>
        <v>89.5</v>
      </c>
    </row>
    <row r="76" ht="12" thickBot="1"/>
    <row r="77" spans="1:15" ht="11.25">
      <c r="A77" s="135" t="s">
        <v>44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12" thickBot="1">
      <c r="A78" s="13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40"/>
    </row>
    <row r="79" spans="1:15" ht="28.5" customHeight="1">
      <c r="A79" s="193"/>
      <c r="B79" s="194"/>
      <c r="C79" s="148"/>
      <c r="D79" s="104" t="s">
        <v>45</v>
      </c>
      <c r="E79" s="105"/>
      <c r="F79" s="105"/>
      <c r="G79" s="106"/>
      <c r="H79" s="104" t="s">
        <v>46</v>
      </c>
      <c r="I79" s="105"/>
      <c r="J79" s="105"/>
      <c r="K79" s="106"/>
      <c r="L79" s="119" t="s">
        <v>47</v>
      </c>
      <c r="M79" s="121" t="s">
        <v>48</v>
      </c>
      <c r="N79" s="121"/>
      <c r="O79" s="122"/>
    </row>
    <row r="80" spans="1:15" ht="26.25" customHeight="1">
      <c r="A80" s="146"/>
      <c r="B80" s="147"/>
      <c r="C80" s="148"/>
      <c r="D80" s="125" t="s">
        <v>0</v>
      </c>
      <c r="E80" s="127" t="s">
        <v>1</v>
      </c>
      <c r="F80" s="127"/>
      <c r="G80" s="127" t="s">
        <v>49</v>
      </c>
      <c r="H80" s="107"/>
      <c r="I80" s="108"/>
      <c r="J80" s="108"/>
      <c r="K80" s="109"/>
      <c r="L80" s="119"/>
      <c r="M80" s="123"/>
      <c r="N80" s="123"/>
      <c r="O80" s="124"/>
    </row>
    <row r="81" spans="1:15" ht="45">
      <c r="A81" s="146"/>
      <c r="B81" s="147"/>
      <c r="C81" s="148"/>
      <c r="D81" s="126"/>
      <c r="E81" s="4" t="s">
        <v>10</v>
      </c>
      <c r="F81" s="4" t="s">
        <v>11</v>
      </c>
      <c r="G81" s="127"/>
      <c r="H81" s="14" t="s">
        <v>3</v>
      </c>
      <c r="I81" s="15" t="s">
        <v>4</v>
      </c>
      <c r="J81" s="16" t="s">
        <v>5</v>
      </c>
      <c r="K81" s="16" t="s">
        <v>6</v>
      </c>
      <c r="L81" s="118"/>
      <c r="M81" s="11" t="s">
        <v>7</v>
      </c>
      <c r="N81" s="14" t="s">
        <v>8</v>
      </c>
      <c r="O81" s="17" t="s">
        <v>50</v>
      </c>
    </row>
    <row r="82" spans="1:15" ht="11.25">
      <c r="A82" s="149"/>
      <c r="B82" s="150"/>
      <c r="C82" s="151"/>
      <c r="D82" s="159">
        <v>1</v>
      </c>
      <c r="E82" s="160"/>
      <c r="F82" s="160"/>
      <c r="G82" s="161"/>
      <c r="H82" s="162">
        <v>2</v>
      </c>
      <c r="I82" s="163"/>
      <c r="J82" s="163"/>
      <c r="K82" s="164"/>
      <c r="L82" s="11">
        <v>3</v>
      </c>
      <c r="M82" s="11">
        <v>4</v>
      </c>
      <c r="N82" s="14">
        <v>5</v>
      </c>
      <c r="O82" s="17">
        <v>6</v>
      </c>
    </row>
    <row r="83" spans="1:15" ht="15">
      <c r="A83" s="128" t="s">
        <v>51</v>
      </c>
      <c r="B83" s="129"/>
      <c r="C83" s="130"/>
      <c r="D83" s="6">
        <f aca="true" t="shared" si="16" ref="D83:L83">C16+C34+C53+C71</f>
        <v>915</v>
      </c>
      <c r="E83" s="6">
        <f t="shared" si="16"/>
        <v>114</v>
      </c>
      <c r="F83" s="6">
        <f t="shared" si="16"/>
        <v>69</v>
      </c>
      <c r="G83" s="6">
        <f t="shared" si="16"/>
        <v>732</v>
      </c>
      <c r="H83" s="6">
        <f t="shared" si="16"/>
        <v>190</v>
      </c>
      <c r="I83" s="6">
        <f t="shared" si="16"/>
        <v>615</v>
      </c>
      <c r="J83" s="6">
        <f t="shared" si="16"/>
        <v>1430</v>
      </c>
      <c r="K83" s="6">
        <f t="shared" si="16"/>
        <v>2685</v>
      </c>
      <c r="L83" s="6">
        <f t="shared" si="16"/>
        <v>3600</v>
      </c>
      <c r="M83" s="6">
        <f>L83/30</f>
        <v>120</v>
      </c>
      <c r="N83" s="20">
        <f>D83/30</f>
        <v>30.5</v>
      </c>
      <c r="O83" s="21">
        <f>K83/30</f>
        <v>89.5</v>
      </c>
    </row>
    <row r="84" spans="1:15" ht="15">
      <c r="A84" s="192" t="s">
        <v>57</v>
      </c>
      <c r="B84" s="129"/>
      <c r="C84" s="130"/>
      <c r="D84" s="11">
        <f aca="true" t="shared" si="17" ref="D84:L84">C11+C27+C46+C64</f>
        <v>645</v>
      </c>
      <c r="E84" s="11">
        <f t="shared" si="17"/>
        <v>78</v>
      </c>
      <c r="F84" s="11">
        <f t="shared" si="17"/>
        <v>51</v>
      </c>
      <c r="G84" s="11">
        <f t="shared" si="17"/>
        <v>516</v>
      </c>
      <c r="H84" s="11">
        <f t="shared" si="17"/>
        <v>130</v>
      </c>
      <c r="I84" s="11">
        <f t="shared" si="17"/>
        <v>465</v>
      </c>
      <c r="J84" s="11">
        <f t="shared" si="17"/>
        <v>1280</v>
      </c>
      <c r="K84" s="11">
        <f t="shared" si="17"/>
        <v>1875</v>
      </c>
      <c r="L84" s="11">
        <f t="shared" si="17"/>
        <v>2520</v>
      </c>
      <c r="M84" s="11">
        <f>L84/30</f>
        <v>84</v>
      </c>
      <c r="N84" s="22">
        <f>D84/30</f>
        <v>21.5</v>
      </c>
      <c r="O84" s="23">
        <f>K84/30</f>
        <v>62.5</v>
      </c>
    </row>
    <row r="85" spans="1:15" ht="15">
      <c r="A85" s="166" t="s">
        <v>82</v>
      </c>
      <c r="B85" s="129"/>
      <c r="C85" s="130"/>
      <c r="D85" s="11">
        <f aca="true" t="shared" si="18" ref="D85:L85">C15+C33+C52+C69</f>
        <v>270</v>
      </c>
      <c r="E85" s="11">
        <f t="shared" si="18"/>
        <v>36</v>
      </c>
      <c r="F85" s="11">
        <f t="shared" si="18"/>
        <v>18</v>
      </c>
      <c r="G85" s="11">
        <f t="shared" si="18"/>
        <v>216</v>
      </c>
      <c r="H85" s="11">
        <f t="shared" si="18"/>
        <v>60</v>
      </c>
      <c r="I85" s="11">
        <f t="shared" si="18"/>
        <v>150</v>
      </c>
      <c r="J85" s="11">
        <f t="shared" si="18"/>
        <v>150</v>
      </c>
      <c r="K85" s="11">
        <f t="shared" si="18"/>
        <v>360</v>
      </c>
      <c r="L85" s="11">
        <f t="shared" si="18"/>
        <v>630</v>
      </c>
      <c r="M85" s="11">
        <f>L85/30</f>
        <v>21</v>
      </c>
      <c r="N85" s="22">
        <f>D85/30</f>
        <v>9</v>
      </c>
      <c r="O85" s="23">
        <f>K85/30</f>
        <v>12</v>
      </c>
    </row>
    <row r="86" spans="1:15" ht="15" customHeight="1">
      <c r="A86" s="166" t="s">
        <v>83</v>
      </c>
      <c r="B86" s="167"/>
      <c r="C86" s="168"/>
      <c r="D86" s="80" t="s">
        <v>52</v>
      </c>
      <c r="E86" s="80" t="s">
        <v>52</v>
      </c>
      <c r="F86" s="80" t="s">
        <v>52</v>
      </c>
      <c r="G86" s="80" t="s">
        <v>52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 t="s">
        <v>52</v>
      </c>
      <c r="N86" s="81" t="s">
        <v>52</v>
      </c>
      <c r="O86" s="82" t="s">
        <v>52</v>
      </c>
    </row>
    <row r="87" spans="1:15" ht="15" customHeight="1">
      <c r="A87" s="166" t="s">
        <v>81</v>
      </c>
      <c r="B87" s="167"/>
      <c r="C87" s="168"/>
      <c r="D87" s="80" t="s">
        <v>52</v>
      </c>
      <c r="E87" s="80" t="s">
        <v>52</v>
      </c>
      <c r="F87" s="80" t="s">
        <v>52</v>
      </c>
      <c r="G87" s="80" t="s">
        <v>52</v>
      </c>
      <c r="H87" s="80" t="s">
        <v>52</v>
      </c>
      <c r="I87" s="80" t="s">
        <v>52</v>
      </c>
      <c r="J87" s="80"/>
      <c r="K87" s="80" t="s">
        <v>52</v>
      </c>
      <c r="L87" s="80" t="s">
        <v>52</v>
      </c>
      <c r="M87" s="80" t="s">
        <v>52</v>
      </c>
      <c r="N87" s="81" t="s">
        <v>52</v>
      </c>
      <c r="O87" s="82" t="s">
        <v>52</v>
      </c>
    </row>
    <row r="88" spans="1:15" ht="15.75" thickBot="1">
      <c r="A88" s="141" t="s">
        <v>87</v>
      </c>
      <c r="B88" s="142"/>
      <c r="C88" s="143"/>
      <c r="D88" s="24" t="s">
        <v>52</v>
      </c>
      <c r="E88" s="24" t="s">
        <v>52</v>
      </c>
      <c r="F88" s="24" t="s">
        <v>52</v>
      </c>
      <c r="G88" s="24" t="s">
        <v>52</v>
      </c>
      <c r="H88" s="24" t="s">
        <v>52</v>
      </c>
      <c r="I88" s="24" t="s">
        <v>52</v>
      </c>
      <c r="J88" s="24" t="s">
        <v>52</v>
      </c>
      <c r="K88" s="24">
        <v>450</v>
      </c>
      <c r="L88" s="24">
        <v>450</v>
      </c>
      <c r="M88" s="24">
        <f>L88/30</f>
        <v>15</v>
      </c>
      <c r="N88" s="25" t="s">
        <v>52</v>
      </c>
      <c r="O88" s="26">
        <f>K88/30</f>
        <v>15</v>
      </c>
    </row>
  </sheetData>
  <sheetProtection/>
  <mergeCells count="102">
    <mergeCell ref="N57:N58"/>
    <mergeCell ref="O57:O58"/>
    <mergeCell ref="I57:I58"/>
    <mergeCell ref="J57:J58"/>
    <mergeCell ref="K57:K58"/>
    <mergeCell ref="L57:L58"/>
    <mergeCell ref="F57:F58"/>
    <mergeCell ref="G57:G58"/>
    <mergeCell ref="H57:H58"/>
    <mergeCell ref="C56:F56"/>
    <mergeCell ref="G56:J56"/>
    <mergeCell ref="M57:M58"/>
    <mergeCell ref="A20:A21"/>
    <mergeCell ref="B20:B21"/>
    <mergeCell ref="L56:N56"/>
    <mergeCell ref="G38:J38"/>
    <mergeCell ref="L38:N38"/>
    <mergeCell ref="A39:A40"/>
    <mergeCell ref="B39:B40"/>
    <mergeCell ref="C38:F38"/>
    <mergeCell ref="M39:M40"/>
    <mergeCell ref="O20:O21"/>
    <mergeCell ref="C37:F37"/>
    <mergeCell ref="G37:J37"/>
    <mergeCell ref="L37:N37"/>
    <mergeCell ref="I20:I21"/>
    <mergeCell ref="J20:J21"/>
    <mergeCell ref="K20:K21"/>
    <mergeCell ref="L20:L21"/>
    <mergeCell ref="D20:E20"/>
    <mergeCell ref="C20:C21"/>
    <mergeCell ref="L18:N18"/>
    <mergeCell ref="C19:F19"/>
    <mergeCell ref="G19:J19"/>
    <mergeCell ref="L19:N19"/>
    <mergeCell ref="N20:N21"/>
    <mergeCell ref="M20:M21"/>
    <mergeCell ref="F20:F21"/>
    <mergeCell ref="G20:G21"/>
    <mergeCell ref="H20:H21"/>
    <mergeCell ref="A3:A4"/>
    <mergeCell ref="B3:B4"/>
    <mergeCell ref="C18:F18"/>
    <mergeCell ref="C3:C4"/>
    <mergeCell ref="D3:E3"/>
    <mergeCell ref="F3:F4"/>
    <mergeCell ref="A5:O5"/>
    <mergeCell ref="G3:G4"/>
    <mergeCell ref="H3:H4"/>
    <mergeCell ref="G18:J18"/>
    <mergeCell ref="C1:F1"/>
    <mergeCell ref="G1:J1"/>
    <mergeCell ref="L1:N1"/>
    <mergeCell ref="C2:F2"/>
    <mergeCell ref="G2:J2"/>
    <mergeCell ref="L2:N2"/>
    <mergeCell ref="A84:C84"/>
    <mergeCell ref="A85:C85"/>
    <mergeCell ref="A88:C88"/>
    <mergeCell ref="A83:C83"/>
    <mergeCell ref="D79:G79"/>
    <mergeCell ref="H79:K80"/>
    <mergeCell ref="A79:C82"/>
    <mergeCell ref="A86:C86"/>
    <mergeCell ref="A87:C87"/>
    <mergeCell ref="L79:L81"/>
    <mergeCell ref="M79:O80"/>
    <mergeCell ref="D80:D81"/>
    <mergeCell ref="E80:F80"/>
    <mergeCell ref="G80:G81"/>
    <mergeCell ref="D82:G82"/>
    <mergeCell ref="H82:K82"/>
    <mergeCell ref="L3:L4"/>
    <mergeCell ref="M3:M4"/>
    <mergeCell ref="N3:N4"/>
    <mergeCell ref="A75:C75"/>
    <mergeCell ref="A77:O78"/>
    <mergeCell ref="C55:F55"/>
    <mergeCell ref="G55:J55"/>
    <mergeCell ref="L55:N55"/>
    <mergeCell ref="A57:A58"/>
    <mergeCell ref="C57:C58"/>
    <mergeCell ref="A59:O59"/>
    <mergeCell ref="C39:C40"/>
    <mergeCell ref="D39:E39"/>
    <mergeCell ref="F39:F40"/>
    <mergeCell ref="G39:G40"/>
    <mergeCell ref="H39:H40"/>
    <mergeCell ref="B57:B58"/>
    <mergeCell ref="A41:O41"/>
    <mergeCell ref="L39:L40"/>
    <mergeCell ref="D57:E57"/>
    <mergeCell ref="N39:N40"/>
    <mergeCell ref="O39:O40"/>
    <mergeCell ref="J39:J40"/>
    <mergeCell ref="K39:K40"/>
    <mergeCell ref="I39:I40"/>
    <mergeCell ref="O3:O4"/>
    <mergeCell ref="A22:O22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2013-07-02T05:40:13Z</cp:lastPrinted>
  <dcterms:created xsi:type="dcterms:W3CDTF">2006-09-16T00:00:00Z</dcterms:created>
  <dcterms:modified xsi:type="dcterms:W3CDTF">2016-10-04T05:39:19Z</dcterms:modified>
  <cp:category/>
  <cp:version/>
  <cp:contentType/>
  <cp:contentStatus/>
</cp:coreProperties>
</file>